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updateLinks="never" codeName="ThisWorkbook" defaultThemeVersion="124226"/>
  <mc:AlternateContent xmlns:mc="http://schemas.openxmlformats.org/markup-compatibility/2006">
    <mc:Choice Requires="x15">
      <x15ac:absPath xmlns:x15ac="http://schemas.microsoft.com/office/spreadsheetml/2010/11/ac" url="C:\Users\Amacias1\Documents\SQM\Triumhp Qual Procedures\"/>
    </mc:Choice>
  </mc:AlternateContent>
  <xr:revisionPtr revIDLastSave="0" documentId="8_{6ECA6676-A9F3-4468-9DBF-CEC82B7B450C}" xr6:coauthVersionLast="47" xr6:coauthVersionMax="47" xr10:uidLastSave="{00000000-0000-0000-0000-000000000000}"/>
  <bookViews>
    <workbookView xWindow="28680" yWindow="-120" windowWidth="29040" windowHeight="16440" tabRatio="887" firstSheet="1" activeTab="1" xr2:uid="{00000000-000D-0000-FFFF-FFFF00000000}"/>
  </bookViews>
  <sheets>
    <sheet name="INST" sheetId="19" r:id="rId1"/>
    <sheet name="Supplier" sheetId="21" r:id="rId2"/>
    <sheet name="1. Contracts" sheetId="3" r:id="rId3"/>
    <sheet name="2 Capability" sheetId="23" r:id="rId4"/>
    <sheet name="3 Capacity" sheetId="12" r:id="rId5"/>
    <sheet name="4 Inspection" sheetId="13" r:id="rId6"/>
    <sheet name="5 SCM" sheetId="14" r:id="rId7"/>
    <sheet name="6 Planning &amp; Operations" sheetId="15" r:id="rId8"/>
    <sheet name="7 Quality &amp; CI" sheetId="16" r:id="rId9"/>
    <sheet name="8 Resources" sheetId="17" r:id="rId10"/>
    <sheet name="Risk Scoring" sheetId="1" r:id="rId11"/>
  </sheets>
  <externalReferences>
    <externalReference r:id="rId12"/>
    <externalReference r:id="rId13"/>
  </externalReferences>
  <definedNames>
    <definedName name="approves">'[1]Drop Downs'!$I$4:$I$8</definedName>
    <definedName name="asd">'[2]Quality System'!#REF!</definedName>
    <definedName name="aswq">'[2]Quality System'!#REF!</definedName>
    <definedName name="C_CA">'[1]Supplier Capabilities'!#REF!</definedName>
    <definedName name="COMMODITIES">'[1]Drop Downs'!$D$4:$D$156</definedName>
    <definedName name="CUSTOMERS">'[1]Drop Downs'!$F$4:$F$62</definedName>
    <definedName name="INDUSTRY">#REF!</definedName>
    <definedName name="LOCATIONS">'[1]Drop Downs'!$H$4:$H$20</definedName>
    <definedName name="O_CA">'[1]Operational Performance'!#REF!</definedName>
    <definedName name="_xlnm.Print_Area" localSheetId="2">'1. Contracts'!$A$1:$R$42</definedName>
    <definedName name="_xlnm.Print_Area" localSheetId="3">'2 Capability'!$A$1:$R$45</definedName>
    <definedName name="_xlnm.Print_Area" localSheetId="4">'3 Capacity'!$A$1:$R$38</definedName>
    <definedName name="_xlnm.Print_Area" localSheetId="5">'4 Inspection'!$A$1:$R$50</definedName>
    <definedName name="_xlnm.Print_Area" localSheetId="6">'5 SCM'!$A$1:$R$46</definedName>
    <definedName name="_xlnm.Print_Area" localSheetId="7">'6 Planning &amp; Operations'!$A$1:$R$38</definedName>
    <definedName name="_xlnm.Print_Area" localSheetId="8">'7 Quality &amp; CI'!$A$1:$R$74</definedName>
    <definedName name="_xlnm.Print_Area" localSheetId="9">'8 Resources'!$A$1:$R$52</definedName>
    <definedName name="_xlnm.Print_Area" localSheetId="0">INST!$A$1:$G$39</definedName>
    <definedName name="_xlnm.Print_Area" localSheetId="10">'Risk Scoring'!$A$1:$N$40</definedName>
    <definedName name="_xlnm.Print_Area" localSheetId="1">Supplier!$A$1:$L$37</definedName>
    <definedName name="_xlnm.Print_Titles" localSheetId="2">'1. Contracts'!$11:$14</definedName>
    <definedName name="_xlnm.Print_Titles" localSheetId="3">'2 Capability'!$11:$14</definedName>
    <definedName name="_xlnm.Print_Titles" localSheetId="4">'3 Capacity'!$11:$14</definedName>
    <definedName name="_xlnm.Print_Titles" localSheetId="5">'4 Inspection'!$11:$14</definedName>
    <definedName name="_xlnm.Print_Titles" localSheetId="6">'5 SCM'!$11:$14</definedName>
    <definedName name="_xlnm.Print_Titles" localSheetId="7">'6 Planning &amp; Operations'!$11:$14</definedName>
    <definedName name="_xlnm.Print_Titles" localSheetId="8">'7 Quality &amp; CI'!$11:$14</definedName>
    <definedName name="_xlnm.Print_Titles" localSheetId="9">'8 Resources'!$11:$14</definedName>
    <definedName name="_xlnm.Print_Titles" localSheetId="10">'Risk Scoring'!$2:$4</definedName>
    <definedName name="Q_CA">[1]Quality!#REF!</definedName>
    <definedName name="qwe">'[2]Supplier Capabilities'!#REF!</definedName>
    <definedName name="qwsaq">'[2]Operational Performance'!#REF!</definedName>
    <definedName name="S_CA">'[1]Management Strategy'!#REF!</definedName>
    <definedName name="SALES">#REF!</definedName>
    <definedName name="STATES">'[1]Drop Downs'!$K$5:$K$57</definedName>
    <definedName name="V_CA">#REF!</definedName>
    <definedName name="V_TYP">#REF!</definedName>
    <definedName name="YES">'[1]Drop Downs'!$B$5:$B$6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7" l="1"/>
  <c r="S22" i="17"/>
  <c r="T34" i="17"/>
  <c r="S34" i="17"/>
  <c r="T36" i="17"/>
  <c r="S36" i="17"/>
  <c r="T38" i="17"/>
  <c r="S38" i="17"/>
  <c r="Q67" i="16"/>
  <c r="T66" i="16"/>
  <c r="S66" i="16"/>
  <c r="T64" i="16"/>
  <c r="S64" i="16"/>
  <c r="T62" i="16"/>
  <c r="S62" i="16"/>
  <c r="T60" i="16"/>
  <c r="S60" i="16"/>
  <c r="T46" i="16"/>
  <c r="S46" i="16"/>
  <c r="S40" i="16"/>
  <c r="T40" i="16"/>
  <c r="T38" i="16"/>
  <c r="S38" i="16"/>
  <c r="T36" i="16"/>
  <c r="S36" i="16"/>
  <c r="T34" i="16"/>
  <c r="S34" i="16"/>
  <c r="T32" i="16"/>
  <c r="S32" i="16"/>
  <c r="T30" i="16"/>
  <c r="S30" i="16"/>
  <c r="T28" i="16"/>
  <c r="S28" i="16"/>
  <c r="T26" i="16"/>
  <c r="S26" i="16"/>
  <c r="T24" i="16"/>
  <c r="S24" i="16"/>
  <c r="T36" i="15"/>
  <c r="T35" i="15"/>
  <c r="S35" i="15"/>
  <c r="T30" i="15"/>
  <c r="S30" i="15"/>
  <c r="T26" i="15"/>
  <c r="S26" i="15"/>
  <c r="T18" i="15"/>
  <c r="S18" i="15"/>
  <c r="T28" i="14"/>
  <c r="T26" i="14"/>
  <c r="S26" i="14"/>
  <c r="T24" i="14"/>
  <c r="S24" i="14"/>
  <c r="T22" i="14"/>
  <c r="S22" i="14"/>
  <c r="T20" i="14"/>
  <c r="S20" i="14"/>
  <c r="S18" i="14"/>
  <c r="T18" i="14"/>
  <c r="T16" i="14"/>
  <c r="S16" i="14"/>
  <c r="S28" i="14"/>
  <c r="T28" i="12"/>
  <c r="S28" i="12"/>
  <c r="T26" i="12"/>
  <c r="S26" i="12"/>
  <c r="T24" i="12"/>
  <c r="S24" i="12"/>
  <c r="T22" i="12"/>
  <c r="S22" i="12"/>
  <c r="T20" i="12"/>
  <c r="S20" i="12"/>
  <c r="T18" i="12"/>
  <c r="S18" i="12"/>
  <c r="T16" i="12"/>
  <c r="S16" i="12"/>
  <c r="T43" i="23"/>
  <c r="S42" i="23"/>
  <c r="Q39" i="23"/>
  <c r="T38" i="23"/>
  <c r="S38" i="23"/>
  <c r="T20" i="23"/>
  <c r="S20" i="23"/>
  <c r="T18" i="23"/>
  <c r="S18" i="23"/>
  <c r="T16" i="23"/>
  <c r="S16" i="23"/>
  <c r="T32" i="3"/>
  <c r="S32" i="3"/>
  <c r="E13" i="12"/>
  <c r="E12" i="12"/>
  <c r="E11" i="12"/>
  <c r="E13" i="13"/>
  <c r="E12" i="13"/>
  <c r="E11" i="13"/>
  <c r="E13" i="14"/>
  <c r="E12" i="14"/>
  <c r="E11" i="14"/>
  <c r="E13" i="15"/>
  <c r="E12" i="15"/>
  <c r="E11" i="15"/>
  <c r="E13" i="16"/>
  <c r="E12" i="16"/>
  <c r="E11" i="16"/>
  <c r="E13" i="17"/>
  <c r="E12" i="17"/>
  <c r="E11" i="17"/>
  <c r="E13" i="23"/>
  <c r="E12" i="23"/>
  <c r="E11" i="23"/>
  <c r="M21" i="1" l="1"/>
  <c r="L21" i="1"/>
  <c r="K21" i="1"/>
  <c r="K20" i="1"/>
  <c r="A39" i="23"/>
  <c r="J21" i="1" s="1"/>
  <c r="G21" i="1"/>
  <c r="S43" i="23"/>
  <c r="Q41" i="23"/>
  <c r="N21" i="1" s="1"/>
  <c r="O41" i="23"/>
  <c r="O39" i="23"/>
  <c r="S39" i="23" s="1"/>
  <c r="T39" i="23"/>
  <c r="T36" i="23"/>
  <c r="S36" i="23"/>
  <c r="T34" i="23"/>
  <c r="S34" i="23"/>
  <c r="T32" i="23"/>
  <c r="S32" i="23"/>
  <c r="T30" i="23"/>
  <c r="S30" i="23"/>
  <c r="T28" i="23"/>
  <c r="S28" i="23"/>
  <c r="T26" i="23"/>
  <c r="S26" i="23"/>
  <c r="T24" i="23"/>
  <c r="S24" i="23"/>
  <c r="T22" i="23"/>
  <c r="S22" i="23"/>
  <c r="T42" i="23" l="1"/>
  <c r="O31" i="15"/>
  <c r="K25" i="1" s="1"/>
  <c r="Q31" i="15"/>
  <c r="S36" i="15" l="1"/>
  <c r="G25" i="1" s="1"/>
  <c r="E13" i="3" l="1"/>
  <c r="E12" i="3"/>
  <c r="E11" i="3"/>
  <c r="S39" i="3" l="1"/>
  <c r="E4" i="1"/>
  <c r="E3" i="1"/>
  <c r="E2" i="1"/>
  <c r="Q35" i="3" l="1"/>
  <c r="M20" i="1" s="1"/>
  <c r="Q37" i="3"/>
  <c r="O35" i="3" l="1"/>
  <c r="S72" i="16" l="1"/>
  <c r="S56" i="16"/>
  <c r="T56" i="16"/>
  <c r="S54" i="16"/>
  <c r="T54" i="16"/>
  <c r="O31" i="12"/>
  <c r="K22" i="1" s="1"/>
  <c r="N20" i="1"/>
  <c r="O37" i="3"/>
  <c r="L20" i="1" s="1"/>
  <c r="T39" i="3"/>
  <c r="G20" i="1"/>
  <c r="Q33" i="12"/>
  <c r="N22" i="1" s="1"/>
  <c r="O33" i="12"/>
  <c r="L22" i="1" s="1"/>
  <c r="T35" i="12"/>
  <c r="Q45" i="13"/>
  <c r="N23" i="1" s="1"/>
  <c r="O45" i="13"/>
  <c r="L23" i="1" s="1"/>
  <c r="T48" i="13"/>
  <c r="S48" i="13"/>
  <c r="G23" i="1" s="1"/>
  <c r="Q41" i="14"/>
  <c r="N24" i="1" s="1"/>
  <c r="O41" i="14"/>
  <c r="L24" i="1" s="1"/>
  <c r="T44" i="14"/>
  <c r="S44" i="14"/>
  <c r="G24" i="1" s="1"/>
  <c r="Q33" i="15"/>
  <c r="N25" i="1" s="1"/>
  <c r="O33" i="15"/>
  <c r="L25" i="1" s="1"/>
  <c r="Q69" i="16"/>
  <c r="N26" i="1" s="1"/>
  <c r="O69" i="16"/>
  <c r="L26" i="1" s="1"/>
  <c r="T72" i="16"/>
  <c r="Q47" i="17"/>
  <c r="N27" i="1" s="1"/>
  <c r="O47" i="17"/>
  <c r="L27" i="1" s="1"/>
  <c r="T50" i="17"/>
  <c r="S50" i="17"/>
  <c r="A45" i="17"/>
  <c r="J27" i="1" s="1"/>
  <c r="A67" i="16"/>
  <c r="J26" i="1" s="1"/>
  <c r="A39" i="14"/>
  <c r="J24" i="1" s="1"/>
  <c r="A31" i="12"/>
  <c r="J22" i="1" s="1"/>
  <c r="S35" i="12"/>
  <c r="G22" i="1" s="1"/>
  <c r="A35" i="3"/>
  <c r="J20" i="1" s="1"/>
  <c r="T43" i="14"/>
  <c r="S34" i="12"/>
  <c r="A31" i="15"/>
  <c r="J25" i="1" s="1"/>
  <c r="G27" i="1"/>
  <c r="G26" i="1"/>
  <c r="A43" i="13"/>
  <c r="J23" i="1" s="1"/>
  <c r="I28" i="1"/>
  <c r="Q45" i="17"/>
  <c r="T45" i="17" s="1"/>
  <c r="O45" i="17"/>
  <c r="S45" i="17" s="1"/>
  <c r="K27" i="1"/>
  <c r="T67" i="16"/>
  <c r="O67" i="16"/>
  <c r="K26" i="1" s="1"/>
  <c r="M25" i="1"/>
  <c r="Q39" i="14"/>
  <c r="T39" i="14" s="1"/>
  <c r="O39" i="14"/>
  <c r="K24" i="1" s="1"/>
  <c r="Q43" i="13"/>
  <c r="T44" i="13" s="1"/>
  <c r="O43" i="13"/>
  <c r="K23" i="1" s="1"/>
  <c r="Q31" i="12"/>
  <c r="T31" i="12" s="1"/>
  <c r="T35" i="3"/>
  <c r="S35" i="3"/>
  <c r="S34" i="3"/>
  <c r="S30" i="3"/>
  <c r="S28" i="3"/>
  <c r="S26" i="3"/>
  <c r="S24" i="3"/>
  <c r="S22" i="3"/>
  <c r="S20" i="3"/>
  <c r="S18" i="3"/>
  <c r="S16" i="3"/>
  <c r="T34" i="3"/>
  <c r="S44" i="17"/>
  <c r="S28" i="15"/>
  <c r="T28" i="15"/>
  <c r="S20" i="17"/>
  <c r="T20" i="17"/>
  <c r="T16" i="17"/>
  <c r="S16" i="17"/>
  <c r="T18" i="17"/>
  <c r="S18" i="17"/>
  <c r="S16" i="13"/>
  <c r="T16" i="13"/>
  <c r="T30" i="12"/>
  <c r="S30" i="12"/>
  <c r="T30" i="3"/>
  <c r="T28" i="3"/>
  <c r="T26" i="3"/>
  <c r="T24" i="3"/>
  <c r="T22" i="3"/>
  <c r="T20" i="3"/>
  <c r="T18" i="3"/>
  <c r="T16" i="3"/>
  <c r="S42" i="17"/>
  <c r="S40" i="17"/>
  <c r="S32" i="17"/>
  <c r="S30" i="17"/>
  <c r="S28" i="17"/>
  <c r="S26" i="17"/>
  <c r="S24" i="17"/>
  <c r="T44" i="17"/>
  <c r="T42" i="17"/>
  <c r="T40" i="17"/>
  <c r="T32" i="17"/>
  <c r="T30" i="17"/>
  <c r="T28" i="17"/>
  <c r="T26" i="17"/>
  <c r="T24" i="17"/>
  <c r="T58" i="16"/>
  <c r="T52" i="16"/>
  <c r="T50" i="16"/>
  <c r="T48" i="16"/>
  <c r="T44" i="16"/>
  <c r="T42" i="16"/>
  <c r="T22" i="16"/>
  <c r="T20" i="16"/>
  <c r="T18" i="16"/>
  <c r="T16" i="16"/>
  <c r="S58" i="16"/>
  <c r="S52" i="16"/>
  <c r="S50" i="16"/>
  <c r="S48" i="16"/>
  <c r="S44" i="16"/>
  <c r="S42" i="16"/>
  <c r="S22" i="16"/>
  <c r="S20" i="16"/>
  <c r="S18" i="16"/>
  <c r="S16" i="16"/>
  <c r="T24" i="15"/>
  <c r="T22" i="15"/>
  <c r="T20" i="15"/>
  <c r="T16" i="15"/>
  <c r="S24" i="15"/>
  <c r="S22" i="15"/>
  <c r="S20" i="15"/>
  <c r="S16" i="15"/>
  <c r="T38" i="14"/>
  <c r="S38" i="14"/>
  <c r="T36" i="14"/>
  <c r="T34" i="14"/>
  <c r="T32" i="14"/>
  <c r="T30" i="14"/>
  <c r="S36" i="14"/>
  <c r="S34" i="14"/>
  <c r="S32" i="14"/>
  <c r="S30" i="14"/>
  <c r="T42" i="13"/>
  <c r="S42" i="13"/>
  <c r="T40" i="13"/>
  <c r="S40" i="13"/>
  <c r="T38" i="13"/>
  <c r="S38" i="13"/>
  <c r="T36" i="13"/>
  <c r="S36" i="13"/>
  <c r="T34" i="13"/>
  <c r="S34" i="13"/>
  <c r="T32" i="13"/>
  <c r="S32" i="13"/>
  <c r="T30" i="13"/>
  <c r="S30" i="13"/>
  <c r="T22" i="13"/>
  <c r="T24" i="13"/>
  <c r="T26" i="13"/>
  <c r="T28" i="13"/>
  <c r="S28" i="13"/>
  <c r="S26" i="13"/>
  <c r="S24" i="13"/>
  <c r="S22" i="13"/>
  <c r="T20" i="13"/>
  <c r="S20" i="13"/>
  <c r="T18" i="13"/>
  <c r="S18" i="13"/>
  <c r="M23" i="1"/>
  <c r="S39" i="14" l="1"/>
  <c r="S47" i="17"/>
  <c r="S70" i="16"/>
  <c r="M24" i="1"/>
  <c r="S31" i="12"/>
  <c r="T34" i="12"/>
  <c r="S31" i="15"/>
  <c r="T31" i="15"/>
  <c r="T47" i="17"/>
  <c r="T47" i="13"/>
  <c r="S47" i="13"/>
  <c r="S44" i="13"/>
  <c r="T38" i="3"/>
  <c r="S38" i="3"/>
  <c r="J28" i="1"/>
  <c r="M22" i="1"/>
  <c r="M27" i="1"/>
  <c r="M26" i="1"/>
  <c r="S43" i="14"/>
  <c r="T70" i="16"/>
  <c r="N28" i="1"/>
  <c r="S67" i="16"/>
  <c r="L28" i="1"/>
  <c r="G28" i="1"/>
  <c r="H30" i="1" s="1"/>
  <c r="K28" i="1"/>
  <c r="M28" i="1" l="1"/>
</calcChain>
</file>

<file path=xl/sharedStrings.xml><?xml version="1.0" encoding="utf-8"?>
<sst xmlns="http://schemas.openxmlformats.org/spreadsheetml/2006/main" count="626" uniqueCount="338">
  <si>
    <t>General Instructions for Completing Assessment</t>
  </si>
  <si>
    <t>Either provide thorough answers/responses to each item or question for all tabs, or describe any included objective evidence.</t>
  </si>
  <si>
    <t>Complete the Strengths, Weaknesses, Opportunities, &amp; Threats (SWOT) analysis fields at the bottom of each tab.</t>
  </si>
  <si>
    <t>Determining Probability, Consequence, and Risk Level</t>
  </si>
  <si>
    <t>Supplier/Auditor: For each identified risk, determine the probability of occurrence using the criteria illustrated below. Based on the sources of risk, risks are normally categorized as technical, schedule, and cost; other categories may be added (e.g. process, technology, supplier, production, certification, quality, marketing).  Note: Consequences are all preset and shall not be changed, as these reflect the consequenses to Triumph should the item fail.</t>
  </si>
  <si>
    <t>Risks determined to have significant cost or schedule impacts, potentially affecting financial reporting requirements and estimate at completion projections (e.g., EAC risks) are coordinated with the respective leadership and Finance organizations.</t>
  </si>
  <si>
    <t>The risk levels (high, medium, low) are automatically calculated.  The five-by-five risk matrix provides an integrated view of the relationship of probability and consequence.</t>
  </si>
  <si>
    <t>Assessment Start Date</t>
  </si>
  <si>
    <t>Assessment End Date</t>
  </si>
  <si>
    <t xml:space="preserve">SCMP 3.3   </t>
  </si>
  <si>
    <t>Supplier Information</t>
  </si>
  <si>
    <t>Triumph Assessor's Information</t>
  </si>
  <si>
    <t>Formal Supplier Name</t>
  </si>
  <si>
    <t>Lead Assessor</t>
  </si>
  <si>
    <t>Address</t>
  </si>
  <si>
    <t xml:space="preserve">Phone </t>
  </si>
  <si>
    <t>City</t>
  </si>
  <si>
    <t>Email</t>
  </si>
  <si>
    <t>State/Region</t>
  </si>
  <si>
    <t>ZIP Code</t>
  </si>
  <si>
    <t>Truimph Assessment Site</t>
  </si>
  <si>
    <t>Country</t>
  </si>
  <si>
    <t>Supplier Quality System Std.</t>
  </si>
  <si>
    <t xml:space="preserve">Exp. Date </t>
  </si>
  <si>
    <t>Supplier Contact Employee (Incl. Title)</t>
  </si>
  <si>
    <t>OASIS ID No.</t>
  </si>
  <si>
    <t>ID No</t>
  </si>
  <si>
    <t>Telephone No.</t>
  </si>
  <si>
    <t>Additional Quality Approvals</t>
  </si>
  <si>
    <t>Supplier Contact e-mail</t>
  </si>
  <si>
    <t>Nadcap Approvals</t>
  </si>
  <si>
    <t>Customers &amp; Suppliers</t>
  </si>
  <si>
    <t>Is the suppliers facility owned or leased?</t>
  </si>
  <si>
    <t>Mft Sq. Ft.</t>
  </si>
  <si>
    <t>Primary Cust. % of Capacity</t>
  </si>
  <si>
    <t>%</t>
  </si>
  <si>
    <t>Total No of Indirect Employees at Site</t>
  </si>
  <si>
    <t>No. of Direct:</t>
  </si>
  <si>
    <t>2nd Level Cust. % of Capacity</t>
  </si>
  <si>
    <t>No of Direct Labor Work Shifts</t>
  </si>
  <si>
    <t>No of Direct Emp. / Shift</t>
  </si>
  <si>
    <t>3rd Level Cust. % of Capacity</t>
  </si>
  <si>
    <t>Does the supplier utilize a union workforce?</t>
  </si>
  <si>
    <t>Triumph Customer for this SOW</t>
  </si>
  <si>
    <t>Customer Program</t>
  </si>
  <si>
    <t>Percent Booked Capacity for the Next 2 Years</t>
  </si>
  <si>
    <t>Current Capacity</t>
  </si>
  <si>
    <t>Triumph Supp. Code (TA No.)</t>
  </si>
  <si>
    <t>Annual Site Sales</t>
  </si>
  <si>
    <t>DUNS ID No.</t>
  </si>
  <si>
    <t>No. of Sub-Tier Suppliers</t>
  </si>
  <si>
    <t>Statement of Work</t>
  </si>
  <si>
    <t>Supplier Description</t>
  </si>
  <si>
    <t xml:space="preserve">Manufacturer
Original Equipment Manufacturer
Original Component Manufacturer
</t>
  </si>
  <si>
    <t>Distributor
Processor
Service Provider</t>
  </si>
  <si>
    <t>Direct
Indirect</t>
  </si>
  <si>
    <t>Aerospace
Non Aerospace</t>
  </si>
  <si>
    <t>Purpose of the Assessment</t>
  </si>
  <si>
    <t>Scope of the Assessment</t>
  </si>
  <si>
    <t>Based on the results of this survey, this supplier has been judged to be capable               /  incapable            to perform the commodity and work scope described above.  
Enter each name below.  Signed hard copies shall be retained at the Triumph site level as necessary.</t>
  </si>
  <si>
    <t>Triumph Site Quality Management</t>
  </si>
  <si>
    <t>Date</t>
  </si>
  <si>
    <t>Supplier Quality Assessor</t>
  </si>
  <si>
    <t>Triumph Site Supply Chain Management</t>
  </si>
  <si>
    <t>1st Supporting Assessor</t>
  </si>
  <si>
    <t>Have Capacity and Load Charts been reviewed?</t>
  </si>
  <si>
    <t>YES</t>
  </si>
  <si>
    <t>NO</t>
  </si>
  <si>
    <t>* Capacity, load charts, manufacturing plans, and organization charts may be included with this assessment, and stored on the supplier's electronic profile in the Triumph supplier portal.</t>
  </si>
  <si>
    <t>Has the manuf. plan for the Triumph SOW been reviewed?</t>
  </si>
  <si>
    <t>Has the Supplier Organization Chart been reviewed?</t>
  </si>
  <si>
    <t>Return To Risk Scoring Page</t>
  </si>
  <si>
    <t>Supplier Name:</t>
  </si>
  <si>
    <r>
      <rPr>
        <b/>
        <sz val="24"/>
        <color indexed="17"/>
        <rFont val="Wingdings 3"/>
        <family val="1"/>
        <charset val="2"/>
      </rPr>
      <t>á</t>
    </r>
    <r>
      <rPr>
        <b/>
        <sz val="24"/>
        <rFont val="Calibri"/>
        <family val="2"/>
      </rPr>
      <t>Risk Levels</t>
    </r>
    <r>
      <rPr>
        <b/>
        <sz val="24"/>
        <color indexed="10"/>
        <rFont val="Wingdings 3"/>
        <family val="1"/>
        <charset val="2"/>
      </rPr>
      <t>â</t>
    </r>
  </si>
  <si>
    <r>
      <t xml:space="preserve">Risk Score (1 – 5)
</t>
    </r>
    <r>
      <rPr>
        <sz val="13"/>
        <color indexed="17"/>
        <rFont val="Calibri"/>
        <family val="2"/>
      </rPr>
      <t xml:space="preserve">1 = Low Risk  </t>
    </r>
    <r>
      <rPr>
        <sz val="13"/>
        <rFont val="Calibri"/>
        <family val="2"/>
      </rPr>
      <t xml:space="preserve">
</t>
    </r>
    <r>
      <rPr>
        <sz val="13"/>
        <color indexed="10"/>
        <rFont val="Calibri"/>
        <family val="2"/>
      </rPr>
      <t xml:space="preserve">5 = High Risk </t>
    </r>
  </si>
  <si>
    <t>Low Risk</t>
  </si>
  <si>
    <t>Medium Risk</t>
  </si>
  <si>
    <t>High Risk</t>
  </si>
  <si>
    <t>Completed By:</t>
  </si>
  <si>
    <t>Consequence of Process Failure</t>
  </si>
  <si>
    <t>Probability  of Process Failure</t>
  </si>
  <si>
    <t>Concerns</t>
  </si>
  <si>
    <t>Section 1 
Contract Review and Build Package</t>
  </si>
  <si>
    <t>Documented evidence of previous actions support effectiveness</t>
  </si>
  <si>
    <t>No documented evidence of previous actions that support effectiveness</t>
  </si>
  <si>
    <t>1A</t>
  </si>
  <si>
    <t>Does the supplier sufficiently review the requirements related to the product prior to their commitment to supply a product to Triumph (e.g. submission of tenders, acceptance of contracts or orders, acceptance of changes to contracts or orders) and ensures that they have the ability to meet the defined requirements and all risk involved?     This includes sufficient time to do all the necessary steps of design, supplier sourcing, procurement (including sub-tier lead times), manufacture, testing, and delivery.   If there is a new SOW, review FAI flow chart with responsible parties and average time-span identified.</t>
  </si>
  <si>
    <t xml:space="preserve">Evidence Records: </t>
  </si>
  <si>
    <t>1B</t>
  </si>
  <si>
    <t>Are product definition requirements including, product description, specifications, drawings, packaging, special instructions for marking, statement of work, use of special processes, change management or control and other relevant information including (but not limited to) design methodology necessary to deliver product that conforms to customer specifications accessible to the supplier and available for review?</t>
  </si>
  <si>
    <t>1C</t>
  </si>
  <si>
    <t>Does the contract review include objective evidence that an examination of all:
       - Triumph terms and conditions including right of entry,
       - NDA 
       - Technical specifications,
       - Blueprints or models, 
       - Special quality and procurement requirements, 
       - Approved supplier and processor restrictions, etc.?</t>
  </si>
  <si>
    <t>1D</t>
  </si>
  <si>
    <t>Is there recorded evidence (check sheet, routing sheet, etc.) of a thorough contract review occurring from all functions within the supplier?</t>
  </si>
  <si>
    <t>1E</t>
  </si>
  <si>
    <t>Does the contract review take into account: (1) Any state-of-the-art technologies that may not yet be proven on a production scale, or (2) material availability or long lead times for tooling or equipment to meet specified delivery dates?</t>
  </si>
  <si>
    <t>1F</t>
  </si>
  <si>
    <t>Does the supplier have a full understanding of the manufacturing, processing, handling and delivery requirements of Triumph before initiating its action to comply?  This understanding and its impact should be mutually acceptable to the participants both internally and at Triumph.</t>
  </si>
  <si>
    <t>1G</t>
  </si>
  <si>
    <t xml:space="preserve">Before accepting the order has the supplier reviewed its capabilities vs. the requirements of contract to determine if it has or can acquire all necessary capabilities to do the work in accordance with Triumph requirements?  This could include necessary personnel, machines, materials, capacity, infrastructure or other aspects of production or delivery.  </t>
  </si>
  <si>
    <t>1H</t>
  </si>
  <si>
    <t xml:space="preserve">Although Triumph may not specify certain requirements such as local environmental regulations, has the supplier established their product realization process to comply with local environmental regulations? </t>
  </si>
  <si>
    <t>1I</t>
  </si>
  <si>
    <t>If tooling is required, is it understood who will;
          Be responsible to pay for the tooling?
          Be responsible for design of the tooling?
          Be responsible for the fabrication of the tooling?                                                                                                                                                                                                                                                Does the supplier have the capability to produce tools in-house and if not, are subcontractors identified?</t>
  </si>
  <si>
    <t>1J</t>
  </si>
  <si>
    <t>Does the suppliers processes ensure adequate understanding of any changes and change management requirements when initiated by the supplier or Triumph? This includes change acceptance, status accounting, method, timing, resources, and approval of change.  Changes can include product definition, contractual document terms and conditions, delivery requirements or associated specifications.  There should be a clear understanding between Triumph and supplier as to the definition of a change.</t>
  </si>
  <si>
    <t>Total of Section Corrective Actions</t>
  </si>
  <si>
    <t>Section Total (Average of Applicable Elements)</t>
  </si>
  <si>
    <t>max</t>
  </si>
  <si>
    <t>Process Strengths</t>
  </si>
  <si>
    <t>Process Weaknesses</t>
  </si>
  <si>
    <t>Process Opportunities for Improvement</t>
  </si>
  <si>
    <t>Process Threats</t>
  </si>
  <si>
    <t>Yes</t>
  </si>
  <si>
    <r>
      <t xml:space="preserve">Risk Score (1 – 5)
</t>
    </r>
    <r>
      <rPr>
        <sz val="14"/>
        <color indexed="17"/>
        <rFont val="Arial"/>
        <family val="2"/>
      </rPr>
      <t xml:space="preserve">1 = Low Risk  </t>
    </r>
    <r>
      <rPr>
        <sz val="14"/>
        <rFont val="Arial"/>
        <family val="2"/>
      </rPr>
      <t xml:space="preserve">
</t>
    </r>
    <r>
      <rPr>
        <sz val="14"/>
        <color indexed="10"/>
        <rFont val="Arial"/>
        <family val="2"/>
      </rPr>
      <t xml:space="preserve">5 = High Risk </t>
    </r>
  </si>
  <si>
    <t>Section 2
 Supplier Capability</t>
  </si>
  <si>
    <t>2A</t>
  </si>
  <si>
    <t xml:space="preserve">What is the general condition of the facility?  (old, new, clean, dirty, organized, etc)   Is there a facility maintenance plan that addresses the needs of the building and infrastructure (roofs, electrical, heating and air conditioning in sensitive areas, etc.) ?   (Regularly schedule, preventive, as required) </t>
  </si>
  <si>
    <t>2B</t>
  </si>
  <si>
    <t xml:space="preserve">Is the condition of each piece of equipment that will be utilized to support the Triumph work scope in adequate working order?                                                                       </t>
  </si>
  <si>
    <t>2C</t>
  </si>
  <si>
    <t xml:space="preserve">Verify capability studies show the suppliers equipment is capable of performing within the tolerances required by the Triumph work scope?  </t>
  </si>
  <si>
    <t>2D</t>
  </si>
  <si>
    <t xml:space="preserve">Does the supplier have equipment flexibility so work can easily be moved within the company or to different machines to accommodate new orders, planned maintenance, bottlenecks or machine breakdowns?     Is there a risk mitigation plan for a single point of failure equipment? </t>
  </si>
  <si>
    <t>2E</t>
  </si>
  <si>
    <t>Does the supplier have a Total Preventative Maintenance or Preventive Maintenance Program in place to ensure all manufacturing and test equipments are regularly maintained resulting in consistently low rates of unplanned maintenance and equipment downtime?  Ensure TPM or PM schedules are established, easy for operators to comply with and are adhered to with only occasional lapses.   Are spare parts available for critical equipments?</t>
  </si>
  <si>
    <t>2F</t>
  </si>
  <si>
    <t>Does the company practice multiple equipment manning?</t>
  </si>
  <si>
    <t>2G</t>
  </si>
  <si>
    <t>Are there any bottleneck areas within the suppliers facilities and if so are they well understood and are contingencies in place to address if necessary?</t>
  </si>
  <si>
    <t>2H</t>
  </si>
  <si>
    <t xml:space="preserve">Does the supplier have a project or program management structure in place that is capable to identify and satisfy customer technical requirements so minimal, on-going support is required from Triumph?    </t>
  </si>
  <si>
    <t>2I</t>
  </si>
  <si>
    <t>Is the suppliers ownership considering any major company restructuring programs (re-organization of key people or facilities) that could affect the product under review?</t>
  </si>
  <si>
    <t>2J</t>
  </si>
  <si>
    <t>Review the suppliers current inventory turn level: 
         &gt;   7 Turns      Excellent 
         6 - 4 Turns     Good
         3 - 1 Turns     Poor</t>
  </si>
  <si>
    <t>2k</t>
  </si>
  <si>
    <t>Does the supplier have an effective IT system and support resources available either internally or under contract?  Are IT system data backup procedures in place and capable to safeguard data?   Data can include electronic records or machine programs.</t>
  </si>
  <si>
    <t>2L</t>
  </si>
  <si>
    <t>Do you have or will you have Controlled Unclassified Information (CUI) with any work statement from Triumph or any other customer or supplier? If so, do you have Cybersecurity Maturity Model Certification? If so, at what level of CMMC are you certified? If not, do you intend on getting your CMMC? If so, when and at what level will you be certified?</t>
  </si>
  <si>
    <t>Section 3
 Supplier Capacity</t>
  </si>
  <si>
    <t>3A</t>
  </si>
  <si>
    <t xml:space="preserve">What is the suppliers process for measuring and analyzing capacity?  Does the capacity plan take into account adequate time for machine downtime, maintenance, factory shutdown as well as unplanned rework and scrap?   Is overtime and absentee rate included in the capacity charts?                                                                                                                                                                                                                                                               </t>
  </si>
  <si>
    <t>3B</t>
  </si>
  <si>
    <t>Is the facility availability at levels of 85% or above for short term and long term?  Planned and unplanned facility maintenance and down time should not exceed 15%.                                                                                                                                                                                                                                                                                                Availability of 85% or greater - Good                                                                                                                                                                                                                                                                                   75% to 84% - Fair     
&lt; 75% to Not Measured - Poor</t>
  </si>
  <si>
    <t>3C</t>
  </si>
  <si>
    <t>Are there any environmental or safety issues that could impact capacity?   Does an emergency preparedness plan exist?  Does a disaster recovery plan exist?</t>
  </si>
  <si>
    <t>3D</t>
  </si>
  <si>
    <t>Will significant facility upgrades or additional facility space be required to support the Triumph work scope?</t>
  </si>
  <si>
    <t>3E</t>
  </si>
  <si>
    <t>What is the company's ability to handle financial stress?  What is the current capital plan?   What is the process of notifying customers if capacity is stressed?</t>
  </si>
  <si>
    <t>3F</t>
  </si>
  <si>
    <t>Are machine capacity studies available?  If so, review capacity study for each machine to be utilized as part of the Triumph work scope to determine if adequate capacity is available to support forecast and rate readiness.  Does the supplier have the machine capacity for the scope of work?  Machine and Process Capacity Ratings:                      &lt; 75% - Good         
 75% to 90% - Fair
 &gt; 90% - Poor
(Review capacity charts with the projected work scope included and record below.)
      Work Center 1:
      Work Center 2:
      Work Center 3:
      Work Center 4:
      Work Center 5:</t>
  </si>
  <si>
    <t>3G</t>
  </si>
  <si>
    <t xml:space="preserve">What is the process for loading customer forecasted demand into the capacity planning tool?   What unplanned work is done on this equipment  &amp; is it included in Machine Load Forecast?              </t>
  </si>
  <si>
    <t>3H</t>
  </si>
  <si>
    <t>Does the supplier have a documented configuration change management procedure?  Can the supplier demonstrate that it can receive, review and respond to design changes in a efficient and effective manner, with cross-functional teams involved in change review?</t>
  </si>
  <si>
    <t>Section 4 
Rec. / In-process and Final Inspection</t>
  </si>
  <si>
    <t>4A</t>
  </si>
  <si>
    <t>RECEIVING INSPECTION: Verify the process to determine that what was ordered and in what quantities is what was received is verified against the purchase order.</t>
  </si>
  <si>
    <t>4B</t>
  </si>
  <si>
    <t>RECEIVING INSPECTION:  Review to determine how receiving inspectors verify that parts and materials are received from an approved supplier</t>
  </si>
  <si>
    <t>4C</t>
  </si>
  <si>
    <t xml:space="preserve">RECEIVING INSPECTION:   Verify the receiving inspection process ensures material test reports and certifications are received and adequately reviewed and has appropriate controls to ensure verification of required data when and as required.    Verify data includes but is not limited to: certificates of conformance, first article inspection reports, etc. are included with shipments as required.   </t>
  </si>
  <si>
    <t>4D</t>
  </si>
  <si>
    <t>RECEIVING INSPECTION:   Verify that the supplier maintains records of receiving inspections including receiving reports, material certifications, first article records, etc.  Ensure that all records are indexed, readily retrievable and protected from degradation and has the capability to effectively review test reports and material certifications to current specifications and requirements</t>
  </si>
  <si>
    <t>4E</t>
  </si>
  <si>
    <t xml:space="preserve">RECEIVING INSPECTION:   Verify that the supplier is capable of effectively reviewing sub-tier first article inspection reports and is not just validating submission of paperwork
</t>
  </si>
  <si>
    <t>4F</t>
  </si>
  <si>
    <t>IN PROCESS INSPECTION: Verify that inspections are performed in the final part material condition (hardness, conductivity, etc.) and is verified prior to part finish/coating</t>
  </si>
  <si>
    <t>4G</t>
  </si>
  <si>
    <t>IN PROCESS INSPECTION: Verify that planning is complete and inspection operations are closed utilizing an inspection stamp</t>
  </si>
  <si>
    <t>4H</t>
  </si>
  <si>
    <t>IN PROCESS INSPECTION: Ensure that all surface preparation and finish conditions are in accordance with the controlling specifications</t>
  </si>
  <si>
    <t>4I</t>
  </si>
  <si>
    <t>IN PROCESS INSPECTION: Does the supplier have the necessary inspection equipment and facilities for the work package (i.e. CMM, NDT, portable CMM, borescopes, etc.)?   Review to ensure that tools called out are actually utilized.</t>
  </si>
  <si>
    <t>4J</t>
  </si>
  <si>
    <t xml:space="preserve">IN PROCESS INSPECTION: If manufacturing self-inspection is utilized, are the operators adequately trained, tested and monitored over time to ensure they remain current to requirement changes and demonstrate continued compliance?  </t>
  </si>
  <si>
    <t>4K</t>
  </si>
  <si>
    <t>IN PROCESS INSPECTION: If manufacturing self-inspection is utilized, verify that operators are inspecting only their own work and are not performing inspection for others or other in process or final inspection operations.</t>
  </si>
  <si>
    <t>4L</t>
  </si>
  <si>
    <t>FINAL INSPECTION:  Is the supplier capable of successfully completing an AS9102 compliant first article per Triumph requirements?</t>
  </si>
  <si>
    <t>4M</t>
  </si>
  <si>
    <t>FINAL INSPECTION:  Verify first article Inspection process is completed to AS9102 and ensure that all first article records are indexed, readily retrievable and protected from degradation.</t>
  </si>
  <si>
    <t>4N</t>
  </si>
  <si>
    <t>FINAL INSPECTION:  Verify that parts are identified properly, processes are in place to ensure that serialization is readily maintained and acceptance stamps affixed as required.  Ensure shipping  documentation is included and final packaging is satisfactory to mitigate damage during transit.</t>
  </si>
  <si>
    <t>Section 5 
Supply Chain Management</t>
  </si>
  <si>
    <t>5A</t>
  </si>
  <si>
    <t>Does the supplier have a documented supplier management program?  Verify evidence of EFFECTIVE supplier selection, monitoring, and control.  Is there evidence that sub-tier suppliers have gone through some type of documented supplier approval process?  Allowance can be made for customer directed or limited use type sources</t>
  </si>
  <si>
    <t>5B</t>
  </si>
  <si>
    <t>Review the process the supplier utilizes to monitor and manage sub-tier performance (Quality, Delivery, Financial, etc).  Review the frequency of the monitoring process and the suppliers activity with their sub-tier.  Is the management effective?  Also, does the supplier measure supplier performance at the buyer level?</t>
  </si>
  <si>
    <t>5C</t>
  </si>
  <si>
    <t>Is the suppliers approved supplier list (ASL) managed and revision controlled?  Is the current version readily available for review by those that require frequent access?</t>
  </si>
  <si>
    <t>5D</t>
  </si>
  <si>
    <t xml:space="preserve">How does the supplier react and manage supply shortages, poor on time delivery, or quality problems from their sub-tiers.  What is the process for managing underperforming suppliers?  Are sub-tier suppliers on TGI ASL evaluated by supplier?                                                                                                                                                                        </t>
  </si>
  <si>
    <t>5E</t>
  </si>
  <si>
    <t xml:space="preserve">Does the supplier periodically reevaluate their sub-tiers to ensure continued quality system approvals and adequate performance?  Does the reevaluation include a review of past performance? </t>
  </si>
  <si>
    <t>5F</t>
  </si>
  <si>
    <t>Does the supplier perform on-site audits of it's sub-tiers with any regularity?</t>
  </si>
  <si>
    <t>5G</t>
  </si>
  <si>
    <t>Does the supplier use a limited number of reliable core suppliers, or is their supply base made up of multiple low cost?</t>
  </si>
  <si>
    <t>5H</t>
  </si>
  <si>
    <t>Review the process to track processing materials purchase orders for both the supplier and their sub-tiers</t>
  </si>
  <si>
    <t>5I</t>
  </si>
  <si>
    <t>How regularly does the supplier update raw material and all other subcontract items lead times and communicate to Triumph?</t>
  </si>
  <si>
    <t>5J</t>
  </si>
  <si>
    <t xml:space="preserve">Has the suppliers sub-tier supplier capability been reviewed and judged as adequate for the Triumph scope of work?   </t>
  </si>
  <si>
    <t>5K</t>
  </si>
  <si>
    <t>Can the supplier demonstrate the methods utilized to ensure only the use of approved processors occurs when required?</t>
  </si>
  <si>
    <t>5L</t>
  </si>
  <si>
    <t xml:space="preserve">Review and record any sole source sub-tier suppliers that may impact the Triumph statement of work.                                                                                                                                             Is there a risk mitigation plan to address potential failures at sole source sub-tier suppliers? </t>
  </si>
  <si>
    <t>Section 6 
Planning Controls</t>
  </si>
  <si>
    <t>6A</t>
  </si>
  <si>
    <t>Verify the planning calls out correct raw materials                                                                                                                                                                                                                                                   Verify the planning is of sufficient detail so operators can effectively and correctly complete work required.</t>
  </si>
  <si>
    <t>6B</t>
  </si>
  <si>
    <t xml:space="preserve">How does the supplier adhere to customer frozen process and key characteristics requirements?    </t>
  </si>
  <si>
    <t>6C</t>
  </si>
  <si>
    <t>Verify that any sub-tier operations, including processing, are called out in adequate detail.</t>
  </si>
  <si>
    <t>6D</t>
  </si>
  <si>
    <t>Verify operations are stamped individually and in sequence and no mass sign-offs are occurring</t>
  </si>
  <si>
    <t>6E</t>
  </si>
  <si>
    <t>Verify that the shop floor planning (work order) is serialized, the parts are serialized and are matched to the appropriate parts and the planning is co-located with the parts</t>
  </si>
  <si>
    <t>6F</t>
  </si>
  <si>
    <t>What is the suppliers process to communicate to Triumph when transitioning a critical process? (i.e., special process being in-loaded or off-loaded; part or part family being transitioned from one source or facility to another, equipment moves within the facility, supplier engineering change process notification, etc.)</t>
  </si>
  <si>
    <t>6G</t>
  </si>
  <si>
    <t>Verify that any changes to the manufacturing order are authorized as required in the suppliers procedures and any permanent changes are traceable back to the master order</t>
  </si>
  <si>
    <t>6H</t>
  </si>
  <si>
    <t>Does material appear to be running to delivery commit date or is material ‘late’; review date on router and intended delivery/need date.  What is the overall health of the suppliers schedule commitment to its customers?</t>
  </si>
  <si>
    <t>Section 7 
Operations</t>
  </si>
  <si>
    <t>7A</t>
  </si>
  <si>
    <t>Delivered Quality
   100% - 99.8% total delivered quality in last 12 months - Good
   99.79% - 99.50 total delivered quality in last 12 months - Fair 
   &lt; 99.49% total delivered defects in last 12 months - Poor</t>
  </si>
  <si>
    <t>7B</t>
  </si>
  <si>
    <t>In-process Scrap Cost
      &lt; 1% of sales - Good
      1%-3% of sales - Fair
      &gt; 3% of sales - Poor
      Unknown - Very Poor
What is the #1 factory/quality defect internal to supplier?</t>
  </si>
  <si>
    <t>7C</t>
  </si>
  <si>
    <t>In-process Rework Cost
   &lt;.05% of sales - Good
   .06% - 3% of sales - Fair
   10% of sales - Poor
   unknown - Very Poor</t>
  </si>
  <si>
    <t>7D</t>
  </si>
  <si>
    <t>Review the supplier process for reporting process / business performance metrics (Quality, Delivery, Escapes, etc.).  Does the method support continuous improvement actions?</t>
  </si>
  <si>
    <t>7E</t>
  </si>
  <si>
    <t>Are measures and results of manufacturing performance an effective tool for managing the business?  Are key areas measured regularly and current results posted for all employees to routinely review?  Do improvement results support a pattern of consistent improvement?</t>
  </si>
  <si>
    <t>7F</t>
  </si>
  <si>
    <t>Are visual management metrics at each cell/workstation so employees know if they meet their daily schedules and the status of their machine / work cell's quality performance?</t>
  </si>
  <si>
    <t>7G</t>
  </si>
  <si>
    <t>How are internal product rejections measured and communicated to the affected departments / work cells, etc.?  Does the process drive effective corrective action and process improvement?</t>
  </si>
  <si>
    <t>7H</t>
  </si>
  <si>
    <t>Review to determine if the supplier has an active atmosphere of continuous improvement or a formal continuous improvement program</t>
  </si>
  <si>
    <t>7I</t>
  </si>
  <si>
    <t>Have there been any occurrences of escape notifications to customers over the previous 24 months?  If any notification did occur, are processes are in place to address immediate containment and drive effective corrective action?</t>
  </si>
  <si>
    <t>7J</t>
  </si>
  <si>
    <t>Verify that nonconforming parts / materials / tools are segregated from the production area</t>
  </si>
  <si>
    <t>7K</t>
  </si>
  <si>
    <t>Review an actual RCCA analysis on a recent non-conforming Triumph part/assembly and has the problem re-occurred or is it resolved?   Does supplier have a MRB archived system?</t>
  </si>
  <si>
    <t>7L</t>
  </si>
  <si>
    <t>Review the quantity of nonconformance submissions to current customers and if there have been instances of customer-approved shipment of non-conforming products in the previous year.</t>
  </si>
  <si>
    <t>7M</t>
  </si>
  <si>
    <t xml:space="preserve">Verify that there is an established calibration process for tooling, gauging, test and measurement equipment and tools are current (within periodic inspection limits), properly identified, in good condition, and identified on planning.     </t>
  </si>
  <si>
    <t>7N</t>
  </si>
  <si>
    <t>Review how orders are released and tracked to the shop floor</t>
  </si>
  <si>
    <t>7O</t>
  </si>
  <si>
    <t xml:space="preserve">Review the suppliers process for tracking and reporting the status of raw material, customer WIP and finished goods
</t>
  </si>
  <si>
    <t>7P</t>
  </si>
  <si>
    <t>Is an inventory accuracy process in place?  Does the supplier perform inventories and cycle counts at scheduled frequencies?</t>
  </si>
  <si>
    <t>7Q</t>
  </si>
  <si>
    <t>Do all facilities, equipment, stores and WIP have defined MRP stock locations?  Verify that stock, raw materials and other products held in the warehouse or point of use are of the proper configuration and are kept in a clean, properly ventilated, temperature controlled (as required) and orderly manner.  Verify there is a system to reliably identify location and quantity of all warehouse contents; and a means for monitoring time limited shelf-life items</t>
  </si>
  <si>
    <t>7R</t>
  </si>
  <si>
    <t>Is there is evidence of continuous improvement activities that optimizes production throughput and output, minimizes stock levels and cycle times and which maximizes facility and resource utilization?  Is the flow of material governed by streamlined systems such as Pull, e.g. Kanban, Min-Max, etc.?</t>
  </si>
  <si>
    <t>7S</t>
  </si>
  <si>
    <t>Does the supplier utilize lean manufacturing principles such as 5S?  Does the supplier have a lean focal within their facility?</t>
  </si>
  <si>
    <t>7T</t>
  </si>
  <si>
    <t xml:space="preserve">Is there evidence of problem-solving and continuous improvement activities being widely supported by Management and shop-floor staff who often play the major role in their implementation? </t>
  </si>
  <si>
    <t>7U</t>
  </si>
  <si>
    <t>What were the last 2 CI project conducted in operations?</t>
  </si>
  <si>
    <t>7V</t>
  </si>
  <si>
    <t>Does the durable tooling support the forecasted demand requirements? (Look at specific programs; provide objective evidence).   Is there a tooling repair and management plan in place?</t>
  </si>
  <si>
    <t>7W</t>
  </si>
  <si>
    <t>Are tools maintained in a secure, organized and clean environment as appropriate for the tooling?</t>
  </si>
  <si>
    <t>7X</t>
  </si>
  <si>
    <t>Verify that tooling is properly identified, shows QA acceptance stamps, inspection records available and is referenced in production planning</t>
  </si>
  <si>
    <t>7Y</t>
  </si>
  <si>
    <t>Verify that there is a tool maintenance schedule or tool maintenance plan.</t>
  </si>
  <si>
    <t>7Z</t>
  </si>
  <si>
    <t>Verify that tools used for product acceptance show evidence that periodic tool inspections are being performed and inspection records are available</t>
  </si>
  <si>
    <t>Section 8 
Resources</t>
  </si>
  <si>
    <t>8A</t>
  </si>
  <si>
    <t>Are there sufficient skill sets and manpower in all key functional areas specifically Operations, Manufacturing Engineering, Quality, and Procurement to successfully complete the Triumph SOW?   If no, are plans in place to address any shortfall of resources to address the Triumph work scope?</t>
  </si>
  <si>
    <t>8B</t>
  </si>
  <si>
    <t>Are critical skills identified and are training plans in place to address training needs in those critical skill areas?  List top 5 critical skills needed for you company. Is subject matter expertise captured and passed on to team?</t>
  </si>
  <si>
    <t>8C</t>
  </si>
  <si>
    <t>Are skilled resources available in the geographic region?</t>
  </si>
  <si>
    <t>8D</t>
  </si>
  <si>
    <t>Are operators regularly rotated around the shop and cross-training is highly evident and documented?</t>
  </si>
  <si>
    <t>8E</t>
  </si>
  <si>
    <t xml:space="preserve">Is the labor force is stable, highly flexible and engaged? </t>
  </si>
  <si>
    <t>8F</t>
  </si>
  <si>
    <t xml:space="preserve">Do training plans account for ensuring retention of skills (including key owners/personnel)?                                                                                                                                                                                                                                                         </t>
  </si>
  <si>
    <t>8G</t>
  </si>
  <si>
    <t>Are internal resources available to provide and manage any special training required to support the Triumph statement of work?</t>
  </si>
  <si>
    <t>8H</t>
  </si>
  <si>
    <t>Can all employees can read and speak English?</t>
  </si>
  <si>
    <t>8I</t>
  </si>
  <si>
    <t>What is the current percentage of overtime and is it used sparingly as appropriate?</t>
  </si>
  <si>
    <t>8J</t>
  </si>
  <si>
    <t>Is workforce turnover (separation driven by either Management or by employees, excluding retirees) at 2% - 5% or less within the prior 12 months and is there any risk to the Triumph work statement due to the current turnover rate?   Does a succession plan exist for key owners/personnel?</t>
  </si>
  <si>
    <t>8K</t>
  </si>
  <si>
    <t xml:space="preserve">Is the average absentee rate over the last year equal to or lower than 1%, - 2%? </t>
  </si>
  <si>
    <t>8L</t>
  </si>
  <si>
    <t xml:space="preserve"> Is there a process to increase the current shift patterns or the current manning in each shift if necessary?</t>
  </si>
  <si>
    <t>8M</t>
  </si>
  <si>
    <t>Have there been any available man-hours lost due to labor disputes in recent years?</t>
  </si>
  <si>
    <t>8N</t>
  </si>
  <si>
    <t>Does the company have a clear and well-implemented safety policy, and can demonstrate continuous improvement with safety initiatives?</t>
  </si>
  <si>
    <t>8Ø</t>
  </si>
  <si>
    <t>Are there key processes of which only limited personnel are capable to perform? (e.g. NDT, Welding, etc.)   Describe the number of specific qualified personnel for each certified level of key processes.</t>
  </si>
  <si>
    <t>Assessment Start Date:</t>
  </si>
  <si>
    <t>Risk Rating</t>
  </si>
  <si>
    <t>Moderate Risk</t>
  </si>
  <si>
    <t>Sections</t>
  </si>
  <si>
    <t>Questions Completed</t>
  </si>
  <si>
    <t xml:space="preserve">Concerns </t>
  </si>
  <si>
    <t>Consequence Section Average</t>
  </si>
  <si>
    <t>No. of Highest Risk Consequence Scores (5's)</t>
  </si>
  <si>
    <t>Probability Section Average</t>
  </si>
  <si>
    <t>No. of Highest Risk Probability Scores (5's)</t>
  </si>
  <si>
    <t>1.   Contract Review</t>
  </si>
  <si>
    <t xml:space="preserve">of </t>
  </si>
  <si>
    <t>2.   Capability</t>
  </si>
  <si>
    <t>3.   Capacity</t>
  </si>
  <si>
    <t xml:space="preserve">4.   Inspection </t>
  </si>
  <si>
    <t>5.   Supply Chain Mgmt</t>
  </si>
  <si>
    <t>6.   Planning &amp; Operations</t>
  </si>
  <si>
    <t>7.   Quality &amp; CI</t>
  </si>
  <si>
    <t>8.   Resources</t>
  </si>
  <si>
    <t>TOTALS</t>
  </si>
  <si>
    <t>% of Questions Completed</t>
  </si>
  <si>
    <t>Comments:</t>
  </si>
  <si>
    <t>Strengths</t>
  </si>
  <si>
    <t>Weaknesses</t>
  </si>
  <si>
    <t>Opportunities for Improvement</t>
  </si>
  <si>
    <t>Threats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</si>
</sst>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164" formatCode="0.0"/>
    <numFmt numFmtId="165" formatCode="[$-409]mmmm\ d\,\ yyyy;@"/>
    <numFmt numFmtId="166" formatCode="00000"/>
    <numFmt numFmtId="167" formatCode="0_);\(0\)"/>
  </numFmts>
  <fonts count="70">
    <font>
      <sz val="10"/>
      <name val="Arial"/>
    </font>
    <font>
      <sz val="8"/>
      <name val="Arial"/>
      <family val="2"/>
    </font>
    <font>
      <sz val="10"/>
      <name val="Arial"/>
      <family val="2"/>
    </font>
    <font>
      <b/>
      <sz val="24"/>
      <name val="Calibri"/>
      <family val="2"/>
    </font>
    <font>
      <b/>
      <sz val="24"/>
      <color indexed="17"/>
      <name val="Wingdings 3"/>
      <family val="1"/>
      <charset val="2"/>
    </font>
    <font>
      <b/>
      <sz val="24"/>
      <color indexed="10"/>
      <name val="Wingdings 3"/>
      <family val="1"/>
      <charset val="2"/>
    </font>
    <font>
      <sz val="13"/>
      <name val="Calibri"/>
      <family val="2"/>
    </font>
    <font>
      <sz val="13"/>
      <color indexed="17"/>
      <name val="Calibri"/>
      <family val="2"/>
    </font>
    <font>
      <sz val="13"/>
      <color indexed="10"/>
      <name val="Calibri"/>
      <family val="2"/>
    </font>
    <font>
      <u/>
      <sz val="10"/>
      <color indexed="12"/>
      <name val="Arial"/>
      <family val="2"/>
    </font>
    <font>
      <sz val="9"/>
      <name val="Arial"/>
      <family val="2"/>
    </font>
    <font>
      <sz val="11"/>
      <name val="Calibri"/>
      <family val="2"/>
    </font>
    <font>
      <u/>
      <sz val="6"/>
      <color theme="10"/>
      <name val="Arial"/>
      <family val="2"/>
    </font>
    <font>
      <sz val="10"/>
      <name val="Calibri"/>
      <family val="2"/>
      <scheme val="minor"/>
    </font>
    <font>
      <b/>
      <sz val="16"/>
      <name val="Calibri"/>
      <family val="2"/>
      <scheme val="minor"/>
    </font>
    <font>
      <b/>
      <sz val="18"/>
      <color rgb="FF009A46"/>
      <name val="Calibri"/>
      <family val="2"/>
      <scheme val="minor"/>
    </font>
    <font>
      <b/>
      <sz val="18"/>
      <color rgb="FFC3D515"/>
      <name val="Calibri"/>
      <family val="2"/>
      <scheme val="minor"/>
    </font>
    <font>
      <b/>
      <sz val="18"/>
      <color rgb="FFFFC000"/>
      <name val="Calibri"/>
      <family val="2"/>
      <scheme val="minor"/>
    </font>
    <font>
      <b/>
      <sz val="18"/>
      <color rgb="FFEE7012"/>
      <name val="Calibri"/>
      <family val="2"/>
      <scheme val="minor"/>
    </font>
    <font>
      <sz val="10"/>
      <color theme="1" tint="0.34998626667073579"/>
      <name val="Calibri"/>
      <family val="2"/>
      <scheme val="minor"/>
    </font>
    <font>
      <sz val="14"/>
      <name val="Calibri"/>
      <family val="2"/>
      <scheme val="minor"/>
    </font>
    <font>
      <b/>
      <sz val="14"/>
      <name val="Calibri"/>
      <family val="2"/>
      <scheme val="minor"/>
    </font>
    <font>
      <sz val="12"/>
      <name val="Calibri"/>
      <family val="2"/>
      <scheme val="minor"/>
    </font>
    <font>
      <b/>
      <sz val="18"/>
      <color rgb="FFFF0000"/>
      <name val="Calibri"/>
      <family val="2"/>
      <scheme val="minor"/>
    </font>
    <font>
      <b/>
      <sz val="18"/>
      <color indexed="12"/>
      <name val="Calibri"/>
      <family val="2"/>
      <scheme val="minor"/>
    </font>
    <font>
      <b/>
      <sz val="16"/>
      <color indexed="12"/>
      <name val="Calibri"/>
      <family val="2"/>
      <scheme val="minor"/>
    </font>
    <font>
      <sz val="16"/>
      <name val="Calibri"/>
      <family val="2"/>
      <scheme val="minor"/>
    </font>
    <font>
      <b/>
      <sz val="12"/>
      <name val="Calibri"/>
      <family val="2"/>
      <scheme val="minor"/>
    </font>
    <font>
      <b/>
      <sz val="18"/>
      <name val="Calibri"/>
      <family val="2"/>
      <scheme val="minor"/>
    </font>
    <font>
      <b/>
      <sz val="18"/>
      <color rgb="FF007A37"/>
      <name val="Calibri"/>
      <family val="2"/>
      <scheme val="minor"/>
    </font>
    <font>
      <b/>
      <sz val="24"/>
      <name val="Calibri"/>
      <family val="2"/>
      <scheme val="minor"/>
    </font>
    <font>
      <sz val="18"/>
      <name val="Calibri"/>
      <family val="2"/>
      <scheme val="minor"/>
    </font>
    <font>
      <sz val="11"/>
      <name val="Calibri"/>
      <family val="2"/>
      <scheme val="minor"/>
    </font>
    <font>
      <sz val="10"/>
      <color theme="0" tint="-0.499984740745262"/>
      <name val="Calibri"/>
      <family val="2"/>
      <scheme val="minor"/>
    </font>
    <font>
      <sz val="10"/>
      <color theme="1"/>
      <name val="Calibri"/>
      <family val="2"/>
      <scheme val="minor"/>
    </font>
    <font>
      <sz val="9"/>
      <name val="Calibri"/>
      <family val="2"/>
      <scheme val="minor"/>
    </font>
    <font>
      <u/>
      <sz val="12"/>
      <color rgb="FF4037ED"/>
      <name val="Calibri"/>
      <family val="2"/>
      <scheme val="minor"/>
    </font>
    <font>
      <sz val="13"/>
      <name val="Calibri"/>
      <family val="2"/>
      <scheme val="minor"/>
    </font>
    <font>
      <b/>
      <sz val="20"/>
      <name val="Calibri"/>
      <family val="2"/>
      <scheme val="minor"/>
    </font>
    <font>
      <u/>
      <sz val="14"/>
      <color theme="10"/>
      <name val="Calibri"/>
      <family val="2"/>
      <scheme val="minor"/>
    </font>
    <font>
      <u/>
      <sz val="18"/>
      <color theme="10"/>
      <name val="Calibri"/>
      <family val="2"/>
      <scheme val="minor"/>
    </font>
    <font>
      <sz val="10"/>
      <name val="Arial"/>
      <family val="2"/>
    </font>
    <font>
      <b/>
      <sz val="26"/>
      <color rgb="FFFF0000"/>
      <name val="Calibri"/>
      <family val="2"/>
      <scheme val="minor"/>
    </font>
    <font>
      <sz val="12"/>
      <color theme="0" tint="-0.249977111117893"/>
      <name val="Calibri"/>
      <family val="2"/>
      <scheme val="minor"/>
    </font>
    <font>
      <b/>
      <sz val="15"/>
      <name val="Calibri"/>
      <family val="2"/>
      <scheme val="minor"/>
    </font>
    <font>
      <sz val="10"/>
      <color theme="0" tint="-0.34998626667073579"/>
      <name val="Calibri"/>
      <family val="2"/>
      <scheme val="minor"/>
    </font>
    <font>
      <sz val="16"/>
      <color theme="0" tint="-0.34998626667073579"/>
      <name val="Calibri"/>
      <family val="2"/>
      <scheme val="minor"/>
    </font>
    <font>
      <sz val="12"/>
      <color theme="0" tint="-0.34998626667073579"/>
      <name val="Calibri"/>
      <family val="2"/>
      <scheme val="minor"/>
    </font>
    <font>
      <b/>
      <sz val="16"/>
      <color theme="0" tint="-0.34998626667073579"/>
      <name val="Calibri"/>
      <family val="2"/>
      <scheme val="minor"/>
    </font>
    <font>
      <sz val="14"/>
      <color theme="0" tint="-0.34998626667073579"/>
      <name val="Calibri"/>
      <family val="2"/>
      <scheme val="minor"/>
    </font>
    <font>
      <sz val="12"/>
      <color rgb="FFFF0000"/>
      <name val="Calibri"/>
      <family val="2"/>
      <scheme val="minor"/>
    </font>
    <font>
      <sz val="10"/>
      <color theme="0"/>
      <name val="Calibri"/>
      <family val="2"/>
      <scheme val="minor"/>
    </font>
    <font>
      <sz val="14"/>
      <color theme="0"/>
      <name val="Calibri"/>
      <family val="2"/>
      <scheme val="minor"/>
    </font>
    <font>
      <b/>
      <sz val="8"/>
      <name val="Calibri"/>
      <family val="2"/>
      <scheme val="minor"/>
    </font>
    <font>
      <b/>
      <sz val="8"/>
      <name val="Calibri"/>
      <family val="2"/>
    </font>
    <font>
      <sz val="8"/>
      <name val="Calibri"/>
      <family val="2"/>
    </font>
    <font>
      <sz val="8"/>
      <name val="Calibri"/>
      <family val="2"/>
      <scheme val="minor"/>
    </font>
    <font>
      <sz val="16"/>
      <color theme="0" tint="-0.249977111117893"/>
      <name val="Calibri"/>
      <family val="2"/>
      <scheme val="minor"/>
    </font>
    <font>
      <sz val="14"/>
      <name val="Arial"/>
      <family val="2"/>
    </font>
    <font>
      <sz val="11"/>
      <name val="Arial"/>
      <family val="2"/>
    </font>
    <font>
      <b/>
      <sz val="14"/>
      <name val="Arial"/>
      <family val="2"/>
    </font>
    <font>
      <sz val="14"/>
      <color theme="0" tint="-0.34998626667073579"/>
      <name val="Arial"/>
      <family val="2"/>
    </font>
    <font>
      <u/>
      <sz val="14"/>
      <color theme="10"/>
      <name val="Arial"/>
      <family val="2"/>
    </font>
    <font>
      <sz val="14"/>
      <color indexed="17"/>
      <name val="Arial"/>
      <family val="2"/>
    </font>
    <font>
      <sz val="14"/>
      <color indexed="10"/>
      <name val="Arial"/>
      <family val="2"/>
    </font>
    <font>
      <b/>
      <sz val="14"/>
      <color rgb="FFFFC000"/>
      <name val="Arial"/>
      <family val="2"/>
    </font>
    <font>
      <b/>
      <sz val="14"/>
      <color rgb="FFFF0000"/>
      <name val="Arial"/>
      <family val="2"/>
    </font>
    <font>
      <b/>
      <sz val="14"/>
      <color rgb="FFC3D515"/>
      <name val="Arial"/>
      <family val="2"/>
    </font>
    <font>
      <b/>
      <sz val="14"/>
      <color rgb="FFEE7012"/>
      <name val="Arial"/>
      <family val="2"/>
    </font>
    <font>
      <sz val="14"/>
      <color theme="1" tint="0.34998626667073579"/>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E6E6E6"/>
        <bgColor indexed="64"/>
      </patternFill>
    </fill>
    <fill>
      <gradientFill degree="180">
        <stop position="0">
          <color rgb="FFFFFF00"/>
        </stop>
        <stop position="1">
          <color rgb="FF008A3E"/>
        </stop>
      </gradientFill>
    </fill>
    <fill>
      <gradientFill>
        <stop position="0">
          <color rgb="FFFFFF00"/>
        </stop>
        <stop position="1">
          <color rgb="FFFF0000"/>
        </stop>
      </gradientFill>
    </fill>
    <fill>
      <patternFill patternType="solid">
        <fgColor theme="0" tint="-0.14999847407452621"/>
        <bgColor indexed="64"/>
      </patternFill>
    </fill>
    <fill>
      <gradientFill>
        <stop position="0">
          <color rgb="FF008A3E"/>
        </stop>
        <stop position="1">
          <color rgb="FFFFFF00"/>
        </stop>
      </gradientFill>
    </fill>
    <fill>
      <patternFill patternType="solid">
        <fgColor rgb="FFE4E4E4"/>
        <bgColor indexed="64"/>
      </patternFill>
    </fill>
    <fill>
      <patternFill patternType="solid">
        <fgColor theme="5" tint="0.59999389629810485"/>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9" fontId="41" fillId="0" borderId="0" applyFont="0" applyFill="0" applyBorder="0" applyAlignment="0" applyProtection="0"/>
  </cellStyleXfs>
  <cellXfs count="499">
    <xf numFmtId="0" fontId="0" fillId="0" borderId="0" xfId="0"/>
    <xf numFmtId="0" fontId="13" fillId="0" borderId="0" xfId="0" applyFont="1" applyAlignment="1">
      <alignment vertical="center"/>
    </xf>
    <xf numFmtId="0" fontId="14" fillId="0" borderId="0" xfId="0" applyFont="1" applyAlignme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0" fontId="21" fillId="3" borderId="0" xfId="0" applyFont="1" applyFill="1" applyAlignment="1">
      <alignment vertical="center"/>
    </xf>
    <xf numFmtId="0" fontId="21" fillId="0" borderId="0" xfId="0" applyFont="1" applyAlignment="1">
      <alignment vertical="center"/>
    </xf>
    <xf numFmtId="0" fontId="20" fillId="3" borderId="3" xfId="0" applyFont="1" applyFill="1" applyBorder="1" applyAlignment="1">
      <alignment vertical="center"/>
    </xf>
    <xf numFmtId="0" fontId="13" fillId="0" borderId="0" xfId="0" applyFont="1" applyAlignment="1">
      <alignment horizontal="center" vertical="center"/>
    </xf>
    <xf numFmtId="0" fontId="20" fillId="0" borderId="3" xfId="0" applyFont="1" applyBorder="1" applyAlignment="1">
      <alignment vertical="center"/>
    </xf>
    <xf numFmtId="0" fontId="21" fillId="0" borderId="2" xfId="0" applyFont="1" applyBorder="1" applyAlignment="1">
      <alignment vertical="center"/>
    </xf>
    <xf numFmtId="0" fontId="21" fillId="0" borderId="3" xfId="0" applyFont="1" applyBorder="1" applyAlignment="1">
      <alignment vertical="center"/>
    </xf>
    <xf numFmtId="0" fontId="14" fillId="0" borderId="0" xfId="0" applyFont="1" applyAlignment="1">
      <alignment horizontal="center" vertical="center"/>
    </xf>
    <xf numFmtId="0" fontId="20" fillId="3" borderId="3" xfId="0" applyFont="1" applyFill="1" applyBorder="1" applyAlignment="1">
      <alignment horizontal="center" vertical="center"/>
    </xf>
    <xf numFmtId="0" fontId="20" fillId="0" borderId="3" xfId="0" applyFont="1" applyBorder="1" applyAlignment="1">
      <alignment horizontal="center" vertical="center"/>
    </xf>
    <xf numFmtId="0" fontId="13" fillId="4" borderId="2" xfId="0" applyFont="1" applyFill="1" applyBorder="1" applyAlignment="1">
      <alignment vertical="center"/>
    </xf>
    <xf numFmtId="0" fontId="14" fillId="0" borderId="0" xfId="0" applyFont="1" applyAlignment="1">
      <alignment horizontal="left" vertical="center"/>
    </xf>
    <xf numFmtId="0" fontId="22" fillId="0" borderId="0" xfId="0" applyFont="1" applyAlignment="1">
      <alignment vertical="center" wrapText="1"/>
    </xf>
    <xf numFmtId="0" fontId="23" fillId="0" borderId="4" xfId="0" applyFont="1" applyBorder="1" applyAlignment="1">
      <alignment horizontal="center" vertical="center"/>
    </xf>
    <xf numFmtId="0" fontId="21" fillId="0" borderId="2" xfId="0"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4" fillId="0" borderId="0" xfId="0" applyFont="1" applyAlignment="1">
      <alignment vertical="center" wrapText="1"/>
    </xf>
    <xf numFmtId="0" fontId="14" fillId="2" borderId="0" xfId="0" applyFont="1" applyFill="1" applyAlignment="1">
      <alignment vertical="center" wrapText="1"/>
    </xf>
    <xf numFmtId="0" fontId="26" fillId="0" borderId="0" xfId="0" applyFont="1" applyAlignment="1">
      <alignment vertical="center"/>
    </xf>
    <xf numFmtId="0" fontId="27" fillId="0" borderId="0" xfId="0" applyFont="1" applyAlignment="1">
      <alignment vertical="top" wrapText="1"/>
    </xf>
    <xf numFmtId="0" fontId="27" fillId="0" borderId="0" xfId="0" applyFont="1" applyAlignment="1">
      <alignment horizontal="left" vertical="top" wrapText="1"/>
    </xf>
    <xf numFmtId="0" fontId="27" fillId="0" borderId="0" xfId="0" applyFont="1" applyAlignment="1">
      <alignment horizontal="right" vertical="top" wrapText="1"/>
    </xf>
    <xf numFmtId="0" fontId="22" fillId="0" borderId="0" xfId="0" applyFont="1" applyAlignment="1">
      <alignment vertical="top"/>
    </xf>
    <xf numFmtId="0" fontId="13" fillId="0" borderId="0" xfId="0" applyFont="1" applyAlignment="1">
      <alignment vertical="top"/>
    </xf>
    <xf numFmtId="0" fontId="28" fillId="0" borderId="0" xfId="0" applyFont="1" applyAlignment="1">
      <alignment horizontal="right" vertical="center"/>
    </xf>
    <xf numFmtId="0" fontId="14" fillId="3" borderId="0" xfId="0" applyFont="1" applyFill="1" applyAlignment="1">
      <alignment vertical="center"/>
    </xf>
    <xf numFmtId="0" fontId="29" fillId="0" borderId="0" xfId="0" applyFont="1" applyAlignment="1">
      <alignment horizontal="center"/>
    </xf>
    <xf numFmtId="0" fontId="28" fillId="0" borderId="0" xfId="0" applyFont="1" applyAlignment="1">
      <alignment horizontal="center"/>
    </xf>
    <xf numFmtId="0" fontId="17" fillId="0" borderId="0" xfId="0" applyFont="1" applyAlignment="1">
      <alignment horizontal="center"/>
    </xf>
    <xf numFmtId="0" fontId="23" fillId="0" borderId="0" xfId="0" applyFont="1" applyAlignment="1">
      <alignment horizontal="center"/>
    </xf>
    <xf numFmtId="0" fontId="30" fillId="3" borderId="0" xfId="0" applyFont="1" applyFill="1" applyAlignment="1">
      <alignment horizontal="center" vertical="center"/>
    </xf>
    <xf numFmtId="0" fontId="22" fillId="5" borderId="0" xfId="0" applyFont="1" applyFill="1" applyAlignment="1">
      <alignment horizontal="center" vertical="center"/>
    </xf>
    <xf numFmtId="0" fontId="22" fillId="5" borderId="0" xfId="0" applyFont="1" applyFill="1" applyAlignment="1">
      <alignment horizontal="center" vertical="center" wrapText="1"/>
    </xf>
    <xf numFmtId="0" fontId="13" fillId="5" borderId="0" xfId="0" applyFont="1" applyFill="1" applyAlignment="1">
      <alignment vertical="center"/>
    </xf>
    <xf numFmtId="0" fontId="28" fillId="0" borderId="0" xfId="0" applyFont="1"/>
    <xf numFmtId="0" fontId="13" fillId="5" borderId="0" xfId="0" applyFont="1" applyFill="1" applyAlignment="1">
      <alignment horizontal="center" vertical="center"/>
    </xf>
    <xf numFmtId="9" fontId="22" fillId="3" borderId="0" xfId="5" applyFont="1" applyFill="1" applyAlignment="1" applyProtection="1">
      <alignment vertical="center"/>
    </xf>
    <xf numFmtId="0" fontId="31" fillId="0" borderId="0" xfId="0" applyFont="1" applyAlignment="1">
      <alignment vertical="center"/>
    </xf>
    <xf numFmtId="165" fontId="32" fillId="6" borderId="3" xfId="0" applyNumberFormat="1" applyFont="1" applyFill="1" applyBorder="1" applyAlignment="1" applyProtection="1">
      <alignment horizontal="left" vertical="center" wrapText="1"/>
      <protection locked="0"/>
    </xf>
    <xf numFmtId="0" fontId="32" fillId="6" borderId="4" xfId="0" applyFont="1" applyFill="1" applyBorder="1" applyAlignment="1" applyProtection="1">
      <alignment vertical="center" wrapText="1"/>
      <protection locked="0"/>
    </xf>
    <xf numFmtId="0" fontId="33" fillId="0" borderId="0" xfId="0" applyFont="1" applyAlignment="1">
      <alignment horizontal="center" vertical="center"/>
    </xf>
    <xf numFmtId="0" fontId="33" fillId="0" borderId="0" xfId="0" applyFont="1" applyAlignment="1">
      <alignment vertical="center"/>
    </xf>
    <xf numFmtId="0" fontId="27" fillId="0" borderId="5" xfId="0" applyFont="1" applyBorder="1" applyAlignment="1">
      <alignment horizontal="center" vertical="center" wrapText="1"/>
    </xf>
    <xf numFmtId="164" fontId="21" fillId="0" borderId="1" xfId="0" applyNumberFormat="1" applyFont="1" applyBorder="1" applyAlignment="1">
      <alignment horizontal="center" vertical="center"/>
    </xf>
    <xf numFmtId="164" fontId="28" fillId="0" borderId="6" xfId="0" applyNumberFormat="1"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vertical="center"/>
    </xf>
    <xf numFmtId="165" fontId="20" fillId="0" borderId="0" xfId="0" applyNumberFormat="1" applyFont="1" applyAlignment="1">
      <alignment vertical="center"/>
    </xf>
    <xf numFmtId="0" fontId="28" fillId="7" borderId="0" xfId="0" applyFont="1" applyFill="1" applyAlignment="1">
      <alignment horizontal="left" vertical="center"/>
    </xf>
    <xf numFmtId="0" fontId="35" fillId="0" borderId="0" xfId="0" applyFont="1"/>
    <xf numFmtId="0" fontId="10" fillId="0" borderId="0" xfId="0" applyFont="1"/>
    <xf numFmtId="0" fontId="35" fillId="0" borderId="0" xfId="0" applyFont="1" applyAlignment="1">
      <alignment wrapText="1"/>
    </xf>
    <xf numFmtId="0" fontId="10" fillId="0" borderId="0" xfId="0" applyFont="1" applyAlignment="1">
      <alignment wrapText="1"/>
    </xf>
    <xf numFmtId="0" fontId="22" fillId="3" borderId="0" xfId="4" applyFont="1" applyFill="1" applyAlignment="1" applyProtection="1">
      <alignment vertical="center"/>
      <protection locked="0"/>
    </xf>
    <xf numFmtId="0" fontId="28" fillId="8" borderId="0" xfId="0" applyFont="1" applyFill="1" applyAlignment="1">
      <alignment wrapText="1"/>
    </xf>
    <xf numFmtId="0" fontId="40" fillId="0" borderId="0" xfId="2" applyFont="1" applyAlignment="1" applyProtection="1">
      <alignment vertical="center"/>
    </xf>
    <xf numFmtId="0" fontId="22" fillId="3" borderId="2" xfId="0" applyFont="1" applyFill="1" applyBorder="1" applyAlignment="1">
      <alignment vertical="center"/>
    </xf>
    <xf numFmtId="0" fontId="22" fillId="3" borderId="8" xfId="0" applyFont="1" applyFill="1" applyBorder="1" applyAlignment="1">
      <alignment vertical="center"/>
    </xf>
    <xf numFmtId="0" fontId="13" fillId="0" borderId="2" xfId="0" applyFont="1" applyBorder="1" applyAlignment="1">
      <alignment vertical="center"/>
    </xf>
    <xf numFmtId="164" fontId="21" fillId="0" borderId="3" xfId="0" applyNumberFormat="1" applyFont="1" applyBorder="1" applyAlignment="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vertical="center"/>
    </xf>
    <xf numFmtId="0" fontId="20" fillId="3" borderId="2" xfId="0" applyFont="1" applyFill="1" applyBorder="1" applyAlignment="1">
      <alignment horizontal="center" vertical="center"/>
    </xf>
    <xf numFmtId="0" fontId="20" fillId="3" borderId="2" xfId="0" applyFont="1" applyFill="1" applyBorder="1" applyAlignment="1">
      <alignment horizontal="left" vertical="center"/>
    </xf>
    <xf numFmtId="0" fontId="20" fillId="3" borderId="8" xfId="0" applyFont="1" applyFill="1" applyBorder="1" applyAlignment="1">
      <alignment horizontal="center" vertical="center"/>
    </xf>
    <xf numFmtId="0" fontId="31" fillId="3" borderId="8" xfId="0" applyFont="1" applyFill="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left" vertical="center"/>
    </xf>
    <xf numFmtId="9" fontId="28" fillId="0" borderId="0" xfId="6" applyFont="1" applyAlignment="1" applyProtection="1">
      <alignment horizontal="center" vertical="center"/>
    </xf>
    <xf numFmtId="0" fontId="20" fillId="0" borderId="2" xfId="0" applyFont="1" applyBorder="1" applyAlignment="1">
      <alignment horizontal="left" vertical="center"/>
    </xf>
    <xf numFmtId="0" fontId="20" fillId="3" borderId="2" xfId="0" applyFont="1" applyFill="1" applyBorder="1" applyAlignment="1">
      <alignment horizontal="right" vertical="center"/>
    </xf>
    <xf numFmtId="0" fontId="20" fillId="3" borderId="8" xfId="0" applyFont="1" applyFill="1" applyBorder="1" applyAlignment="1">
      <alignment horizontal="right" vertical="center"/>
    </xf>
    <xf numFmtId="0" fontId="21" fillId="3" borderId="1" xfId="0" applyFont="1" applyFill="1" applyBorder="1" applyAlignment="1">
      <alignment horizontal="center" vertical="center"/>
    </xf>
    <xf numFmtId="0" fontId="21" fillId="3" borderId="6" xfId="0" applyFont="1" applyFill="1" applyBorder="1" applyAlignment="1">
      <alignment horizontal="center" vertical="center"/>
    </xf>
    <xf numFmtId="0" fontId="28" fillId="0" borderId="1" xfId="0" applyFont="1" applyBorder="1" applyAlignment="1">
      <alignment horizontal="center" vertical="center"/>
    </xf>
    <xf numFmtId="1"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xf>
    <xf numFmtId="1" fontId="28" fillId="3" borderId="6" xfId="0" applyNumberFormat="1" applyFont="1" applyFill="1" applyBorder="1" applyAlignment="1">
      <alignment horizontal="center" vertical="center"/>
    </xf>
    <xf numFmtId="0" fontId="11" fillId="5" borderId="0" xfId="0" applyFont="1" applyFill="1"/>
    <xf numFmtId="0" fontId="21" fillId="5" borderId="2" xfId="0" applyFont="1" applyFill="1" applyBorder="1" applyAlignment="1">
      <alignment vertical="center"/>
    </xf>
    <xf numFmtId="0" fontId="21" fillId="5" borderId="3" xfId="0" applyFont="1" applyFill="1" applyBorder="1" applyAlignment="1">
      <alignment vertical="center"/>
    </xf>
    <xf numFmtId="0" fontId="27" fillId="0" borderId="1" xfId="0" applyFont="1" applyBorder="1" applyAlignment="1">
      <alignment horizontal="center" vertical="center" wrapText="1"/>
    </xf>
    <xf numFmtId="0" fontId="22" fillId="3" borderId="1" xfId="4" applyFont="1" applyFill="1" applyBorder="1" applyAlignment="1" applyProtection="1">
      <alignment horizontal="right" vertical="center"/>
      <protection locked="0"/>
    </xf>
    <xf numFmtId="0" fontId="45" fillId="0" borderId="0" xfId="0" applyFont="1" applyAlignment="1">
      <alignment vertical="center"/>
    </xf>
    <xf numFmtId="0" fontId="45" fillId="0" borderId="0" xfId="0" applyFont="1" applyAlignment="1">
      <alignment horizontal="center" vertical="center"/>
    </xf>
    <xf numFmtId="164" fontId="45" fillId="0" borderId="0" xfId="0" applyNumberFormat="1"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top"/>
    </xf>
    <xf numFmtId="0" fontId="46" fillId="0" borderId="0" xfId="0" applyFont="1" applyAlignment="1">
      <alignment vertical="center"/>
    </xf>
    <xf numFmtId="164" fontId="47" fillId="9" borderId="0" xfId="0" applyNumberFormat="1" applyFont="1" applyFill="1" applyAlignment="1">
      <alignment horizontal="center" vertical="center"/>
    </xf>
    <xf numFmtId="164" fontId="48" fillId="9" borderId="0" xfId="0" applyNumberFormat="1" applyFont="1" applyFill="1" applyAlignment="1">
      <alignment vertical="center"/>
    </xf>
    <xf numFmtId="0" fontId="49" fillId="0" borderId="0" xfId="0" applyFont="1" applyAlignment="1">
      <alignment vertical="center"/>
    </xf>
    <xf numFmtId="5" fontId="22" fillId="3" borderId="1" xfId="1" applyNumberFormat="1" applyFont="1" applyFill="1" applyBorder="1" applyAlignment="1" applyProtection="1">
      <alignment horizontal="right" vertical="center"/>
    </xf>
    <xf numFmtId="0" fontId="27" fillId="0" borderId="0" xfId="0" applyFont="1" applyAlignment="1">
      <alignment horizontal="left" vertical="center"/>
    </xf>
    <xf numFmtId="0" fontId="15" fillId="0" borderId="0" xfId="0" applyFont="1" applyAlignment="1">
      <alignment horizontal="center" vertical="center"/>
    </xf>
    <xf numFmtId="9" fontId="22" fillId="6" borderId="3" xfId="4" applyNumberFormat="1" applyFont="1" applyFill="1" applyBorder="1" applyAlignment="1" applyProtection="1">
      <alignment horizontal="center" vertical="center"/>
      <protection locked="0"/>
    </xf>
    <xf numFmtId="0" fontId="22" fillId="6" borderId="3" xfId="4" applyFont="1" applyFill="1" applyBorder="1" applyAlignment="1" applyProtection="1">
      <alignment vertical="center"/>
      <protection locked="0"/>
    </xf>
    <xf numFmtId="14" fontId="22" fillId="6" borderId="4" xfId="4" applyNumberFormat="1" applyFont="1" applyFill="1" applyBorder="1" applyAlignment="1" applyProtection="1">
      <alignment horizontal="left" vertical="center"/>
      <protection locked="0"/>
    </xf>
    <xf numFmtId="0" fontId="22" fillId="6" borderId="4" xfId="4" applyFont="1" applyFill="1" applyBorder="1" applyAlignment="1" applyProtection="1">
      <alignment horizontal="right" vertical="center"/>
      <protection locked="0"/>
    </xf>
    <xf numFmtId="0" fontId="22" fillId="6" borderId="10" xfId="4" applyFont="1" applyFill="1" applyBorder="1" applyAlignment="1" applyProtection="1">
      <alignment horizontal="center" vertical="center"/>
      <protection locked="0"/>
    </xf>
    <xf numFmtId="0" fontId="22" fillId="3" borderId="1" xfId="4" applyFont="1" applyFill="1" applyBorder="1" applyAlignment="1" applyProtection="1">
      <alignment vertical="center"/>
      <protection locked="0"/>
    </xf>
    <xf numFmtId="0" fontId="22" fillId="6" borderId="4" xfId="4" applyFont="1" applyFill="1" applyBorder="1" applyAlignment="1" applyProtection="1">
      <alignment vertical="center"/>
      <protection locked="0"/>
    </xf>
    <xf numFmtId="0" fontId="51" fillId="0" borderId="0" xfId="0" applyFont="1" applyAlignment="1">
      <alignment vertical="center"/>
    </xf>
    <xf numFmtId="0" fontId="51"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horizontal="center" vertical="center"/>
    </xf>
    <xf numFmtId="0" fontId="54" fillId="0" borderId="0" xfId="0" applyFont="1"/>
    <xf numFmtId="0" fontId="1" fillId="0" borderId="0" xfId="0" applyFont="1"/>
    <xf numFmtId="0" fontId="55" fillId="0" borderId="0" xfId="0" applyFont="1" applyAlignment="1">
      <alignment vertical="center"/>
    </xf>
    <xf numFmtId="0" fontId="53" fillId="0" borderId="0" xfId="0" applyFont="1"/>
    <xf numFmtId="0" fontId="53" fillId="0" borderId="0" xfId="0" applyFont="1" applyAlignment="1">
      <alignment horizontal="center" vertical="top"/>
    </xf>
    <xf numFmtId="0" fontId="57" fillId="0" borderId="0" xfId="0" applyFont="1" applyAlignment="1">
      <alignment vertical="center"/>
    </xf>
    <xf numFmtId="0" fontId="22" fillId="3" borderId="0" xfId="4" applyFont="1" applyFill="1" applyAlignment="1">
      <alignment vertical="center"/>
    </xf>
    <xf numFmtId="0" fontId="22" fillId="3" borderId="10" xfId="4" applyFont="1" applyFill="1" applyBorder="1" applyAlignment="1">
      <alignment horizontal="right" vertical="center"/>
    </xf>
    <xf numFmtId="165" fontId="22" fillId="3" borderId="11" xfId="4" applyNumberFormat="1" applyFont="1" applyFill="1" applyBorder="1" applyAlignment="1">
      <alignment vertical="center" wrapText="1"/>
    </xf>
    <xf numFmtId="0" fontId="22" fillId="3" borderId="11" xfId="4" applyFont="1" applyFill="1" applyBorder="1" applyAlignment="1">
      <alignment vertical="center"/>
    </xf>
    <xf numFmtId="0" fontId="21" fillId="3" borderId="11" xfId="4" applyFont="1" applyFill="1" applyBorder="1" applyAlignment="1">
      <alignment vertical="center" wrapText="1"/>
    </xf>
    <xf numFmtId="165" fontId="50" fillId="3" borderId="11" xfId="4" applyNumberFormat="1" applyFont="1" applyFill="1" applyBorder="1" applyAlignment="1">
      <alignment vertical="center" wrapText="1"/>
    </xf>
    <xf numFmtId="165" fontId="50" fillId="3" borderId="12" xfId="4" applyNumberFormat="1" applyFont="1" applyFill="1" applyBorder="1" applyAlignment="1">
      <alignment vertical="center" wrapText="1"/>
    </xf>
    <xf numFmtId="0" fontId="27" fillId="3" borderId="0" xfId="4" applyFont="1" applyFill="1" applyAlignment="1">
      <alignment horizontal="center" vertical="center" wrapText="1"/>
    </xf>
    <xf numFmtId="0" fontId="27" fillId="3" borderId="0" xfId="4" applyFont="1" applyFill="1" applyAlignment="1">
      <alignment vertical="center"/>
    </xf>
    <xf numFmtId="0" fontId="22" fillId="3" borderId="7" xfId="4" applyFont="1" applyFill="1" applyBorder="1" applyAlignment="1">
      <alignment horizontal="right" vertical="center" wrapText="1"/>
    </xf>
    <xf numFmtId="165" fontId="22" fillId="3" borderId="8" xfId="4" applyNumberFormat="1" applyFont="1" applyFill="1" applyBorder="1" applyAlignment="1">
      <alignment horizontal="center" vertical="center" wrapText="1"/>
    </xf>
    <xf numFmtId="0" fontId="22" fillId="3" borderId="8" xfId="4" applyFont="1" applyFill="1" applyBorder="1" applyAlignment="1">
      <alignment vertical="center" wrapText="1"/>
    </xf>
    <xf numFmtId="0" fontId="27" fillId="3" borderId="0" xfId="4" applyFont="1" applyFill="1" applyAlignment="1">
      <alignment horizontal="right" vertical="center" wrapText="1"/>
    </xf>
    <xf numFmtId="165" fontId="22" fillId="3" borderId="0" xfId="4" applyNumberFormat="1" applyFont="1" applyFill="1" applyAlignment="1">
      <alignment horizontal="left" vertical="center" wrapText="1"/>
    </xf>
    <xf numFmtId="165" fontId="22" fillId="3" borderId="14" xfId="4" applyNumberFormat="1" applyFont="1" applyFill="1" applyBorder="1" applyAlignment="1">
      <alignment horizontal="left" vertical="center" wrapText="1"/>
    </xf>
    <xf numFmtId="0" fontId="22" fillId="3" borderId="8" xfId="4" applyFont="1" applyFill="1" applyBorder="1" applyAlignment="1">
      <alignment horizontal="right" vertical="center" wrapText="1"/>
    </xf>
    <xf numFmtId="0" fontId="21" fillId="3" borderId="2" xfId="4" applyFont="1" applyFill="1" applyBorder="1" applyAlignment="1">
      <alignment vertical="center" wrapText="1"/>
    </xf>
    <xf numFmtId="0" fontId="21" fillId="12" borderId="18" xfId="4" applyFont="1" applyFill="1" applyBorder="1" applyAlignment="1">
      <alignment vertical="center" wrapText="1"/>
    </xf>
    <xf numFmtId="0" fontId="21" fillId="12" borderId="19" xfId="4" applyFont="1" applyFill="1" applyBorder="1" applyAlignment="1">
      <alignment vertical="center" wrapText="1"/>
    </xf>
    <xf numFmtId="0" fontId="22" fillId="3" borderId="1" xfId="4" applyFont="1" applyFill="1" applyBorder="1" applyAlignment="1">
      <alignment horizontal="right" vertical="center" wrapText="1"/>
    </xf>
    <xf numFmtId="0" fontId="22" fillId="12" borderId="20" xfId="4" applyFont="1" applyFill="1" applyBorder="1" applyAlignment="1">
      <alignment horizontal="right" vertical="center" wrapText="1"/>
    </xf>
    <xf numFmtId="0" fontId="22" fillId="3" borderId="1" xfId="4" applyFont="1" applyFill="1" applyBorder="1" applyAlignment="1">
      <alignment horizontal="center" vertical="center"/>
    </xf>
    <xf numFmtId="0" fontId="22" fillId="12" borderId="22" xfId="4" applyFont="1" applyFill="1" applyBorder="1" applyAlignment="1">
      <alignment horizontal="right" vertical="center" wrapText="1"/>
    </xf>
    <xf numFmtId="0" fontId="22" fillId="3" borderId="0" xfId="4" applyFont="1" applyFill="1" applyAlignment="1">
      <alignment horizontal="right" vertical="center" wrapText="1"/>
    </xf>
    <xf numFmtId="0" fontId="22" fillId="3" borderId="0" xfId="4" applyFont="1" applyFill="1" applyAlignment="1">
      <alignment horizontal="center" vertical="center"/>
    </xf>
    <xf numFmtId="0" fontId="22" fillId="3" borderId="0" xfId="4" applyFont="1" applyFill="1" applyAlignment="1">
      <alignment horizontal="left" vertical="center"/>
    </xf>
    <xf numFmtId="0" fontId="22" fillId="3" borderId="0" xfId="4" applyFont="1" applyFill="1" applyAlignment="1">
      <alignment horizontal="right" vertical="center"/>
    </xf>
    <xf numFmtId="0" fontId="32" fillId="0" borderId="1" xfId="4" applyFont="1" applyBorder="1" applyAlignment="1" applyProtection="1">
      <alignment vertical="center"/>
      <protection locked="0"/>
    </xf>
    <xf numFmtId="0" fontId="22" fillId="3" borderId="3" xfId="4" applyFont="1" applyFill="1" applyBorder="1" applyAlignment="1">
      <alignment horizontal="right" vertical="center" wrapText="1"/>
    </xf>
    <xf numFmtId="0" fontId="43" fillId="3" borderId="0" xfId="4" applyFont="1" applyFill="1" applyAlignment="1">
      <alignment vertical="center"/>
    </xf>
    <xf numFmtId="0" fontId="22" fillId="0" borderId="4" xfId="4" applyFont="1" applyBorder="1" applyAlignment="1" applyProtection="1">
      <alignment horizontal="right" vertical="center"/>
      <protection locked="0"/>
    </xf>
    <xf numFmtId="0" fontId="22" fillId="3" borderId="6" xfId="4" applyFont="1" applyFill="1" applyBorder="1" applyAlignment="1">
      <alignment horizontal="right" vertical="center"/>
    </xf>
    <xf numFmtId="0" fontId="22" fillId="3" borderId="6" xfId="4" applyFont="1" applyFill="1" applyBorder="1" applyAlignment="1">
      <alignment horizontal="right" vertical="center" wrapText="1"/>
    </xf>
    <xf numFmtId="0" fontId="13" fillId="6" borderId="0" xfId="4" applyFont="1" applyFill="1" applyAlignment="1">
      <alignment vertical="top" wrapText="1"/>
    </xf>
    <xf numFmtId="0" fontId="13" fillId="6" borderId="3" xfId="4" applyFont="1" applyFill="1" applyBorder="1" applyAlignment="1">
      <alignment horizontal="left" vertical="top" wrapText="1"/>
    </xf>
    <xf numFmtId="0" fontId="22" fillId="3" borderId="0" xfId="0" applyFont="1" applyFill="1" applyAlignment="1">
      <alignment vertical="center"/>
    </xf>
    <xf numFmtId="9" fontId="22" fillId="3" borderId="0" xfId="4" applyNumberFormat="1" applyFont="1" applyFill="1" applyAlignment="1">
      <alignment vertical="center"/>
    </xf>
    <xf numFmtId="0" fontId="22" fillId="3" borderId="1" xfId="0" applyFont="1" applyFill="1" applyBorder="1" applyAlignment="1">
      <alignment horizontal="center" vertical="center" wrapText="1"/>
    </xf>
    <xf numFmtId="0" fontId="22" fillId="3" borderId="0" xfId="0" applyFont="1" applyFill="1" applyAlignment="1">
      <alignment vertical="top" wrapText="1"/>
    </xf>
    <xf numFmtId="0" fontId="22" fillId="3" borderId="0" xfId="0" applyFont="1" applyFill="1" applyAlignment="1">
      <alignment horizontal="left" vertical="center" wrapText="1"/>
    </xf>
    <xf numFmtId="0" fontId="22" fillId="3" borderId="0" xfId="0" applyFont="1" applyFill="1" applyAlignment="1" applyProtection="1">
      <alignment horizontal="center" vertical="center" wrapText="1"/>
      <protection locked="0"/>
    </xf>
    <xf numFmtId="0" fontId="22" fillId="3" borderId="0" xfId="0" applyFont="1" applyFill="1" applyAlignment="1">
      <alignment horizontal="right" vertical="center" wrapText="1"/>
    </xf>
    <xf numFmtId="0" fontId="22" fillId="3" borderId="0" xfId="0" applyFont="1" applyFill="1" applyAlignment="1">
      <alignment vertical="center" wrapText="1"/>
    </xf>
    <xf numFmtId="0" fontId="21" fillId="3" borderId="0" xfId="0" applyFont="1" applyFill="1" applyAlignment="1">
      <alignment vertical="center" wrapText="1"/>
    </xf>
    <xf numFmtId="0" fontId="27" fillId="3" borderId="0" xfId="4" applyFont="1" applyFill="1" applyAlignment="1">
      <alignment horizontal="left" vertical="center"/>
    </xf>
    <xf numFmtId="0" fontId="27" fillId="3" borderId="0" xfId="4" applyFont="1" applyFill="1" applyAlignment="1">
      <alignment horizontal="right" vertical="center"/>
    </xf>
    <xf numFmtId="0" fontId="60" fillId="5" borderId="2" xfId="0" applyFont="1" applyFill="1" applyBorder="1" applyAlignment="1">
      <alignment vertical="center"/>
    </xf>
    <xf numFmtId="0" fontId="60" fillId="5" borderId="3" xfId="0" applyFont="1" applyFill="1" applyBorder="1" applyAlignment="1">
      <alignment vertical="center"/>
    </xf>
    <xf numFmtId="0" fontId="58" fillId="3" borderId="3" xfId="0" applyFont="1" applyFill="1" applyBorder="1" applyAlignment="1">
      <alignment vertical="center"/>
    </xf>
    <xf numFmtId="0" fontId="58" fillId="0" borderId="3" xfId="0" applyFont="1" applyBorder="1" applyAlignment="1">
      <alignment vertical="center"/>
    </xf>
    <xf numFmtId="0" fontId="60" fillId="0" borderId="2" xfId="0" applyFont="1" applyBorder="1" applyAlignment="1">
      <alignment vertical="center"/>
    </xf>
    <xf numFmtId="0" fontId="60" fillId="0" borderId="3" xfId="0" applyFont="1" applyBorder="1" applyAlignment="1">
      <alignment vertical="center"/>
    </xf>
    <xf numFmtId="0" fontId="58" fillId="0" borderId="0" xfId="0" applyFont="1" applyAlignment="1">
      <alignment vertical="center"/>
    </xf>
    <xf numFmtId="0" fontId="61" fillId="0" borderId="0" xfId="0" applyFont="1" applyAlignment="1">
      <alignment vertical="center"/>
    </xf>
    <xf numFmtId="0" fontId="60" fillId="0" borderId="0" xfId="0" applyFont="1" applyAlignment="1">
      <alignment vertical="center"/>
    </xf>
    <xf numFmtId="0" fontId="60" fillId="3" borderId="0" xfId="0" applyFont="1" applyFill="1" applyAlignment="1">
      <alignment vertical="center"/>
    </xf>
    <xf numFmtId="0" fontId="60" fillId="0" borderId="0" xfId="0" applyFont="1" applyAlignment="1">
      <alignment horizontal="center"/>
    </xf>
    <xf numFmtId="0" fontId="65" fillId="0" borderId="0" xfId="0" applyFont="1" applyAlignment="1">
      <alignment horizontal="center"/>
    </xf>
    <xf numFmtId="0" fontId="66" fillId="0" borderId="0" xfId="0" applyFont="1" applyAlignment="1">
      <alignment horizontal="center"/>
    </xf>
    <xf numFmtId="0" fontId="67" fillId="0" borderId="1" xfId="0" applyFont="1" applyBorder="1" applyAlignment="1">
      <alignment horizontal="center" vertical="center"/>
    </xf>
    <xf numFmtId="0" fontId="65" fillId="0" borderId="1" xfId="0" applyFont="1" applyBorder="1" applyAlignment="1">
      <alignment horizontal="center" vertical="center"/>
    </xf>
    <xf numFmtId="0" fontId="68" fillId="0" borderId="1" xfId="0" applyFont="1" applyBorder="1" applyAlignment="1">
      <alignment horizontal="center" vertical="center"/>
    </xf>
    <xf numFmtId="0" fontId="66" fillId="0" borderId="4" xfId="0" applyFont="1" applyBorder="1" applyAlignment="1">
      <alignment horizontal="center" vertical="center"/>
    </xf>
    <xf numFmtId="0" fontId="60" fillId="0" borderId="1" xfId="0" applyFont="1" applyBorder="1" applyAlignment="1">
      <alignment horizontal="center" vertical="center"/>
    </xf>
    <xf numFmtId="0" fontId="58" fillId="4" borderId="2" xfId="0" applyFont="1" applyFill="1" applyBorder="1" applyAlignment="1">
      <alignment vertical="center"/>
    </xf>
    <xf numFmtId="0" fontId="61" fillId="0" borderId="0" xfId="0" applyFont="1" applyAlignment="1">
      <alignment horizontal="center" vertical="center"/>
    </xf>
    <xf numFmtId="0" fontId="58" fillId="0" borderId="0" xfId="0" applyFont="1" applyAlignment="1">
      <alignment horizontal="center" vertical="center"/>
    </xf>
    <xf numFmtId="0" fontId="69" fillId="0" borderId="0" xfId="0" applyFont="1" applyAlignment="1">
      <alignment horizontal="center" vertical="center"/>
    </xf>
    <xf numFmtId="164" fontId="61" fillId="0" borderId="0" xfId="0" applyNumberFormat="1" applyFont="1" applyAlignment="1">
      <alignment horizontal="center" vertical="center"/>
    </xf>
    <xf numFmtId="0" fontId="61" fillId="0" borderId="0" xfId="0" applyFont="1" applyAlignment="1">
      <alignment horizontal="center"/>
    </xf>
    <xf numFmtId="0" fontId="61" fillId="0" borderId="0" xfId="0" applyFont="1" applyAlignment="1">
      <alignment horizontal="center" vertical="top"/>
    </xf>
    <xf numFmtId="0" fontId="58" fillId="5" borderId="0" xfId="0" applyFont="1" applyFill="1" applyAlignment="1">
      <alignment horizontal="center" vertical="center"/>
    </xf>
    <xf numFmtId="0" fontId="58" fillId="5" borderId="0" xfId="0" applyFont="1" applyFill="1" applyAlignment="1">
      <alignment horizontal="center" vertical="center" wrapText="1"/>
    </xf>
    <xf numFmtId="0" fontId="58" fillId="5" borderId="0" xfId="0" applyFont="1" applyFill="1" applyAlignment="1">
      <alignment vertical="center"/>
    </xf>
    <xf numFmtId="0" fontId="58" fillId="5" borderId="0" xfId="0" applyFont="1" applyFill="1"/>
    <xf numFmtId="165" fontId="22" fillId="6" borderId="8" xfId="4" applyNumberFormat="1" applyFont="1" applyFill="1" applyBorder="1" applyAlignment="1" applyProtection="1">
      <alignment horizontal="left" vertical="center" wrapText="1"/>
      <protection locked="0"/>
    </xf>
    <xf numFmtId="0" fontId="22" fillId="6" borderId="4" xfId="4" applyFont="1" applyFill="1" applyBorder="1" applyAlignment="1" applyProtection="1">
      <alignment horizontal="left" vertical="center"/>
      <protection locked="0"/>
    </xf>
    <xf numFmtId="0" fontId="22" fillId="3" borderId="3" xfId="4" applyFont="1" applyFill="1" applyBorder="1" applyAlignment="1">
      <alignment horizontal="right" vertical="center"/>
    </xf>
    <xf numFmtId="0" fontId="35" fillId="6" borderId="4" xfId="4" applyFont="1" applyFill="1" applyBorder="1" applyAlignment="1" applyProtection="1">
      <alignment horizontal="left" vertical="top" wrapText="1"/>
      <protection locked="0"/>
    </xf>
    <xf numFmtId="0" fontId="35" fillId="6" borderId="2" xfId="4" applyFont="1" applyFill="1" applyBorder="1" applyAlignment="1" applyProtection="1">
      <alignment horizontal="left" vertical="top" wrapText="1"/>
      <protection locked="0"/>
    </xf>
    <xf numFmtId="0" fontId="13" fillId="6" borderId="2" xfId="4" applyFont="1" applyFill="1" applyBorder="1" applyAlignment="1">
      <alignment horizontal="left" vertical="top" wrapText="1"/>
    </xf>
    <xf numFmtId="0" fontId="22" fillId="3" borderId="1" xfId="4" applyFont="1" applyFill="1" applyBorder="1" applyAlignment="1">
      <alignment horizontal="right" vertical="center"/>
    </xf>
    <xf numFmtId="0" fontId="22" fillId="3" borderId="0" xfId="0" applyFont="1" applyFill="1" applyAlignment="1">
      <alignment horizontal="center" vertical="center" wrapText="1"/>
    </xf>
    <xf numFmtId="0" fontId="35" fillId="3" borderId="0" xfId="0" applyFont="1" applyFill="1" applyAlignment="1" applyProtection="1">
      <alignment horizontal="center" vertical="center" wrapText="1"/>
      <protection locked="0"/>
    </xf>
    <xf numFmtId="0" fontId="32" fillId="6" borderId="4" xfId="0" applyFont="1" applyFill="1" applyBorder="1" applyAlignment="1" applyProtection="1">
      <alignment horizontal="left" vertical="center" wrapText="1"/>
      <protection locked="0"/>
    </xf>
    <xf numFmtId="0" fontId="22" fillId="3" borderId="1" xfId="0" applyFont="1" applyFill="1" applyBorder="1" applyAlignment="1">
      <alignment horizontal="right" vertical="center" wrapText="1"/>
    </xf>
    <xf numFmtId="0" fontId="20" fillId="0" borderId="0" xfId="0" applyFont="1" applyAlignment="1">
      <alignment horizontal="left" vertical="center"/>
    </xf>
    <xf numFmtId="0" fontId="27" fillId="0" borderId="0" xfId="0" applyFont="1" applyAlignment="1">
      <alignment horizontal="right" vertical="center"/>
    </xf>
    <xf numFmtId="0" fontId="60" fillId="0" borderId="0" xfId="0" applyFont="1" applyAlignment="1">
      <alignment horizontal="right" vertical="center"/>
    </xf>
    <xf numFmtId="0" fontId="58" fillId="0" borderId="0" xfId="0" applyFont="1" applyAlignment="1">
      <alignment horizontal="right" vertical="center"/>
    </xf>
    <xf numFmtId="0" fontId="58" fillId="0" borderId="0" xfId="0" applyFont="1" applyAlignment="1">
      <alignment horizontal="left" vertical="center"/>
    </xf>
    <xf numFmtId="165" fontId="58" fillId="0" borderId="0" xfId="0" applyNumberFormat="1" applyFont="1" applyAlignment="1">
      <alignment horizontal="left" vertical="center"/>
    </xf>
    <xf numFmtId="0" fontId="31"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right" vertical="center"/>
    </xf>
    <xf numFmtId="0" fontId="27" fillId="0" borderId="0" xfId="0" applyFont="1" applyAlignment="1">
      <alignment horizontal="center" vertical="top" wrapText="1"/>
    </xf>
    <xf numFmtId="0" fontId="56" fillId="0" borderId="0" xfId="0" applyFont="1" applyAlignment="1">
      <alignment horizontal="left" vertical="top" wrapText="1"/>
    </xf>
    <xf numFmtId="0" fontId="35" fillId="3" borderId="0" xfId="0" applyFont="1" applyFill="1" applyAlignment="1" applyProtection="1">
      <alignment horizontal="left" vertical="top" wrapText="1"/>
      <protection locked="0"/>
    </xf>
    <xf numFmtId="0" fontId="35" fillId="3" borderId="0" xfId="0" applyFont="1" applyFill="1" applyAlignment="1" applyProtection="1">
      <alignment horizontal="center" vertical="center" wrapText="1"/>
      <protection locked="0"/>
    </xf>
    <xf numFmtId="0" fontId="27" fillId="3" borderId="0" xfId="4" applyFont="1" applyFill="1" applyAlignment="1">
      <alignment horizontal="left" vertical="center" wrapText="1"/>
    </xf>
    <xf numFmtId="0" fontId="22" fillId="3" borderId="0" xfId="0" applyFont="1" applyFill="1" applyAlignment="1">
      <alignment horizontal="center" vertical="center" wrapText="1"/>
    </xf>
    <xf numFmtId="0" fontId="32" fillId="6" borderId="4" xfId="0" applyFont="1" applyFill="1" applyBorder="1" applyAlignment="1" applyProtection="1">
      <alignment horizontal="left" vertical="center" wrapText="1"/>
      <protection locked="0"/>
    </xf>
    <xf numFmtId="0" fontId="32" fillId="6" borderId="2" xfId="0" applyFont="1" applyFill="1" applyBorder="1" applyAlignment="1" applyProtection="1">
      <alignment horizontal="left" vertical="center" wrapText="1"/>
      <protection locked="0"/>
    </xf>
    <xf numFmtId="0" fontId="22" fillId="3" borderId="3" xfId="0" applyFont="1" applyFill="1" applyBorder="1" applyAlignment="1">
      <alignment horizontal="right" vertical="center" wrapText="1"/>
    </xf>
    <xf numFmtId="0" fontId="22" fillId="3" borderId="1" xfId="0" applyFont="1" applyFill="1" applyBorder="1" applyAlignment="1">
      <alignment horizontal="right"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22" fillId="3" borderId="0" xfId="0" applyFont="1" applyFill="1" applyAlignment="1">
      <alignment horizontal="left" vertical="top" wrapText="1"/>
    </xf>
    <xf numFmtId="0" fontId="22" fillId="3" borderId="0" xfId="4" applyFont="1" applyFill="1" applyAlignment="1">
      <alignment horizontal="center" vertical="center" wrapText="1"/>
    </xf>
    <xf numFmtId="0" fontId="35" fillId="6" borderId="4" xfId="4" applyFont="1" applyFill="1" applyBorder="1" applyAlignment="1" applyProtection="1">
      <alignment horizontal="left" vertical="top" wrapText="1"/>
      <protection locked="0"/>
    </xf>
    <xf numFmtId="0" fontId="35" fillId="6" borderId="2" xfId="4" applyFont="1" applyFill="1" applyBorder="1" applyAlignment="1" applyProtection="1">
      <alignment horizontal="left" vertical="top" wrapText="1"/>
      <protection locked="0"/>
    </xf>
    <xf numFmtId="0" fontId="35" fillId="6" borderId="3" xfId="4" applyFont="1" applyFill="1" applyBorder="1" applyAlignment="1" applyProtection="1">
      <alignment horizontal="left" vertical="top" wrapText="1"/>
      <protection locked="0"/>
    </xf>
    <xf numFmtId="0" fontId="13" fillId="6" borderId="2" xfId="4" applyFont="1" applyFill="1" applyBorder="1" applyAlignment="1">
      <alignment horizontal="left" vertical="top" wrapText="1"/>
    </xf>
    <xf numFmtId="7" fontId="35" fillId="6" borderId="1" xfId="1" applyNumberFormat="1" applyFont="1" applyFill="1" applyBorder="1" applyAlignment="1" applyProtection="1">
      <alignment horizontal="left" vertical="top" wrapText="1"/>
      <protection locked="0"/>
    </xf>
    <xf numFmtId="0" fontId="22" fillId="3" borderId="11" xfId="0" applyFont="1" applyFill="1" applyBorder="1" applyAlignment="1">
      <alignment horizontal="center" vertical="center" wrapText="1"/>
    </xf>
    <xf numFmtId="0" fontId="22" fillId="3" borderId="8" xfId="0" applyFont="1" applyFill="1" applyBorder="1" applyAlignment="1">
      <alignment horizontal="center" vertical="center" wrapText="1"/>
    </xf>
    <xf numFmtId="9" fontId="22" fillId="6" borderId="1" xfId="4" applyNumberFormat="1" applyFont="1" applyFill="1" applyBorder="1" applyAlignment="1" applyProtection="1">
      <alignment horizontal="left" vertical="center"/>
      <protection locked="0"/>
    </xf>
    <xf numFmtId="0" fontId="22" fillId="3" borderId="1" xfId="4" applyFont="1" applyFill="1" applyBorder="1" applyAlignment="1">
      <alignment horizontal="right" vertical="center"/>
    </xf>
    <xf numFmtId="0" fontId="22" fillId="6" borderId="4" xfId="4" applyFont="1" applyFill="1" applyBorder="1" applyAlignment="1" applyProtection="1">
      <alignment horizontal="left" vertical="center"/>
      <protection locked="0"/>
    </xf>
    <xf numFmtId="0" fontId="22" fillId="6" borderId="2" xfId="4" applyFont="1" applyFill="1" applyBorder="1" applyAlignment="1" applyProtection="1">
      <alignment horizontal="left" vertical="center"/>
      <protection locked="0"/>
    </xf>
    <xf numFmtId="0" fontId="22" fillId="6" borderId="3" xfId="4" applyFont="1" applyFill="1" applyBorder="1" applyAlignment="1" applyProtection="1">
      <alignment horizontal="left" vertical="center"/>
      <protection locked="0"/>
    </xf>
    <xf numFmtId="5" fontId="22" fillId="6" borderId="4" xfId="1" applyNumberFormat="1" applyFont="1" applyFill="1" applyBorder="1" applyAlignment="1" applyProtection="1">
      <alignment horizontal="left" vertical="center"/>
      <protection locked="0"/>
    </xf>
    <xf numFmtId="5" fontId="22" fillId="6" borderId="2" xfId="1" applyNumberFormat="1" applyFont="1" applyFill="1" applyBorder="1" applyAlignment="1" applyProtection="1">
      <alignment horizontal="left" vertical="center"/>
      <protection locked="0"/>
    </xf>
    <xf numFmtId="5" fontId="22" fillId="6" borderId="3" xfId="1" applyNumberFormat="1" applyFont="1" applyFill="1" applyBorder="1" applyAlignment="1" applyProtection="1">
      <alignment horizontal="left" vertical="center"/>
      <protection locked="0"/>
    </xf>
    <xf numFmtId="167" fontId="22" fillId="6" borderId="2" xfId="1" applyNumberFormat="1" applyFont="1" applyFill="1" applyBorder="1" applyAlignment="1" applyProtection="1">
      <alignment horizontal="left" vertical="center"/>
      <protection locked="0"/>
    </xf>
    <xf numFmtId="167" fontId="22" fillId="6" borderId="3" xfId="1" applyNumberFormat="1" applyFont="1" applyFill="1" applyBorder="1" applyAlignment="1" applyProtection="1">
      <alignment horizontal="left" vertical="center"/>
      <protection locked="0"/>
    </xf>
    <xf numFmtId="0" fontId="22" fillId="6" borderId="6" xfId="4" applyFont="1" applyFill="1" applyBorder="1" applyAlignment="1" applyProtection="1">
      <alignment horizontal="left" vertical="center"/>
      <protection locked="0"/>
    </xf>
    <xf numFmtId="0" fontId="22" fillId="6" borderId="1" xfId="4" applyFont="1" applyFill="1" applyBorder="1" applyAlignment="1">
      <alignment horizontal="left" vertical="center"/>
    </xf>
    <xf numFmtId="0" fontId="22" fillId="6" borderId="1" xfId="4" applyFont="1" applyFill="1" applyBorder="1" applyAlignment="1" applyProtection="1">
      <alignment horizontal="left" vertical="center"/>
      <protection locked="0"/>
    </xf>
    <xf numFmtId="0" fontId="22" fillId="0" borderId="0" xfId="4" applyFont="1" applyAlignment="1" applyProtection="1">
      <alignment horizontal="left" vertical="center"/>
      <protection locked="0"/>
    </xf>
    <xf numFmtId="0" fontId="22" fillId="0" borderId="0" xfId="4" applyFont="1" applyAlignment="1">
      <alignment horizontal="right" vertical="center"/>
    </xf>
    <xf numFmtId="165" fontId="22" fillId="0" borderId="0" xfId="4" applyNumberFormat="1" applyFont="1" applyAlignment="1" applyProtection="1">
      <alignment horizontal="left" vertical="center"/>
      <protection locked="0"/>
    </xf>
    <xf numFmtId="0" fontId="22" fillId="6" borderId="4" xfId="4" applyFont="1" applyFill="1" applyBorder="1" applyAlignment="1">
      <alignment horizontal="center" vertical="center"/>
    </xf>
    <xf numFmtId="0" fontId="22" fillId="6" borderId="2" xfId="4" applyFont="1" applyFill="1" applyBorder="1" applyAlignment="1">
      <alignment horizontal="center" vertical="center"/>
    </xf>
    <xf numFmtId="0" fontId="22" fillId="6" borderId="3" xfId="4" applyFont="1" applyFill="1" applyBorder="1" applyAlignment="1">
      <alignment horizontal="center" vertical="center"/>
    </xf>
    <xf numFmtId="3" fontId="22" fillId="6" borderId="4" xfId="4" applyNumberFormat="1" applyFont="1" applyFill="1" applyBorder="1" applyAlignment="1" applyProtection="1">
      <alignment horizontal="left" vertical="center"/>
      <protection locked="0"/>
    </xf>
    <xf numFmtId="3" fontId="22" fillId="6" borderId="3" xfId="4" applyNumberFormat="1" applyFont="1" applyFill="1" applyBorder="1" applyAlignment="1" applyProtection="1">
      <alignment horizontal="left" vertical="center"/>
      <protection locked="0"/>
    </xf>
    <xf numFmtId="0" fontId="22" fillId="6" borderId="4" xfId="4" applyFont="1" applyFill="1" applyBorder="1" applyAlignment="1" applyProtection="1">
      <alignment horizontal="center" vertical="center"/>
      <protection locked="0"/>
    </xf>
    <xf numFmtId="0" fontId="22" fillId="6" borderId="2" xfId="4" applyFont="1" applyFill="1" applyBorder="1" applyAlignment="1" applyProtection="1">
      <alignment horizontal="center" vertical="center"/>
      <protection locked="0"/>
    </xf>
    <xf numFmtId="0" fontId="22" fillId="6" borderId="3" xfId="4" applyFont="1" applyFill="1" applyBorder="1" applyAlignment="1" applyProtection="1">
      <alignment horizontal="center" vertical="center"/>
      <protection locked="0"/>
    </xf>
    <xf numFmtId="0" fontId="22" fillId="3" borderId="4" xfId="4" applyFont="1" applyFill="1" applyBorder="1" applyAlignment="1">
      <alignment horizontal="right" vertical="center"/>
    </xf>
    <xf numFmtId="0" fontId="22" fillId="3" borderId="2" xfId="4" applyFont="1" applyFill="1" applyBorder="1" applyAlignment="1">
      <alignment horizontal="right" vertical="center"/>
    </xf>
    <xf numFmtId="0" fontId="22" fillId="3" borderId="3" xfId="4" applyFont="1" applyFill="1" applyBorder="1" applyAlignment="1">
      <alignment horizontal="right" vertical="center"/>
    </xf>
    <xf numFmtId="0" fontId="22" fillId="6" borderId="10" xfId="4" applyFont="1" applyFill="1" applyBorder="1" applyAlignment="1" applyProtection="1">
      <alignment horizontal="left" vertical="center"/>
      <protection locked="0"/>
    </xf>
    <xf numFmtId="0" fontId="22" fillId="6" borderId="12" xfId="4" applyFont="1" applyFill="1" applyBorder="1" applyAlignment="1" applyProtection="1">
      <alignment horizontal="left" vertical="center"/>
      <protection locked="0"/>
    </xf>
    <xf numFmtId="0" fontId="36" fillId="6" borderId="4" xfId="0" applyFont="1" applyFill="1" applyBorder="1" applyAlignment="1" applyProtection="1">
      <alignment horizontal="left" vertical="center"/>
      <protection locked="0"/>
    </xf>
    <xf numFmtId="0" fontId="36" fillId="6" borderId="2" xfId="0" applyFont="1" applyFill="1" applyBorder="1" applyAlignment="1" applyProtection="1">
      <alignment horizontal="left" vertical="center"/>
      <protection locked="0"/>
    </xf>
    <xf numFmtId="0" fontId="36" fillId="6" borderId="3" xfId="0" applyFont="1" applyFill="1" applyBorder="1" applyAlignment="1" applyProtection="1">
      <alignment horizontal="left" vertical="center"/>
      <protection locked="0"/>
    </xf>
    <xf numFmtId="0" fontId="21" fillId="3" borderId="11" xfId="4" applyFont="1" applyFill="1" applyBorder="1" applyAlignment="1">
      <alignment horizontal="center" vertical="center"/>
    </xf>
    <xf numFmtId="0" fontId="21" fillId="3" borderId="8" xfId="4" applyFont="1" applyFill="1" applyBorder="1" applyAlignment="1">
      <alignment horizontal="center" vertical="center"/>
    </xf>
    <xf numFmtId="0" fontId="59" fillId="12" borderId="0" xfId="0" applyFont="1" applyFill="1" applyAlignment="1">
      <alignment horizontal="left"/>
    </xf>
    <xf numFmtId="166" fontId="22" fillId="6" borderId="2" xfId="4" applyNumberFormat="1" applyFont="1" applyFill="1" applyBorder="1" applyAlignment="1" applyProtection="1">
      <alignment horizontal="left" vertical="center"/>
      <protection locked="0"/>
    </xf>
    <xf numFmtId="0" fontId="22" fillId="12" borderId="23" xfId="3" applyFont="1" applyFill="1" applyBorder="1" applyAlignment="1" applyProtection="1">
      <alignment horizontal="left"/>
      <protection locked="0"/>
    </xf>
    <xf numFmtId="0" fontId="22" fillId="12" borderId="23" xfId="4" applyFont="1" applyFill="1" applyBorder="1" applyAlignment="1" applyProtection="1">
      <alignment horizontal="left"/>
      <protection locked="0"/>
    </xf>
    <xf numFmtId="0" fontId="22" fillId="12" borderId="24" xfId="4" applyFont="1" applyFill="1" applyBorder="1" applyAlignment="1" applyProtection="1">
      <alignment horizontal="left"/>
      <protection locked="0"/>
    </xf>
    <xf numFmtId="165" fontId="22" fillId="6" borderId="11" xfId="4" applyNumberFormat="1" applyFont="1" applyFill="1" applyBorder="1" applyAlignment="1" applyProtection="1">
      <alignment horizontal="left" vertical="center" wrapText="1"/>
      <protection locked="0"/>
    </xf>
    <xf numFmtId="165" fontId="22" fillId="6" borderId="8" xfId="4" applyNumberFormat="1" applyFont="1" applyFill="1" applyBorder="1" applyAlignment="1" applyProtection="1">
      <alignment horizontal="left" vertical="center" wrapText="1"/>
      <protection locked="0"/>
    </xf>
    <xf numFmtId="0" fontId="21" fillId="12" borderId="16" xfId="4" applyFont="1" applyFill="1" applyBorder="1" applyAlignment="1">
      <alignment horizontal="right" vertical="center" wrapText="1"/>
    </xf>
    <xf numFmtId="0" fontId="21" fillId="12" borderId="17" xfId="4" applyFont="1" applyFill="1" applyBorder="1" applyAlignment="1">
      <alignment horizontal="right" vertical="center" wrapText="1"/>
    </xf>
    <xf numFmtId="0" fontId="22" fillId="6" borderId="1" xfId="4" applyFont="1" applyFill="1" applyBorder="1" applyAlignment="1" applyProtection="1">
      <alignment horizontal="left" vertical="center" wrapText="1"/>
      <protection locked="0"/>
    </xf>
    <xf numFmtId="0" fontId="22" fillId="6" borderId="4" xfId="4" applyFont="1" applyFill="1" applyBorder="1" applyAlignment="1" applyProtection="1">
      <alignment horizontal="left" vertical="center" wrapText="1"/>
      <protection locked="0"/>
    </xf>
    <xf numFmtId="0" fontId="22" fillId="12" borderId="1" xfId="4" applyFont="1" applyFill="1" applyBorder="1" applyAlignment="1" applyProtection="1">
      <alignment horizontal="left"/>
      <protection locked="0"/>
    </xf>
    <xf numFmtId="0" fontId="22" fillId="12" borderId="21" xfId="4" applyFont="1" applyFill="1" applyBorder="1" applyAlignment="1" applyProtection="1">
      <alignment horizontal="left"/>
      <protection locked="0"/>
    </xf>
    <xf numFmtId="0" fontId="2" fillId="12" borderId="1" xfId="2" applyFont="1" applyFill="1" applyBorder="1" applyAlignment="1" applyProtection="1">
      <alignment horizontal="left"/>
      <protection locked="0"/>
    </xf>
    <xf numFmtId="0" fontId="13" fillId="12" borderId="1" xfId="4" applyFont="1" applyFill="1" applyBorder="1" applyAlignment="1" applyProtection="1">
      <alignment horizontal="left"/>
      <protection locked="0"/>
    </xf>
    <xf numFmtId="0" fontId="13" fillId="12" borderId="21" xfId="4" applyFont="1" applyFill="1" applyBorder="1" applyAlignment="1" applyProtection="1">
      <alignment horizontal="left"/>
      <protection locked="0"/>
    </xf>
    <xf numFmtId="49" fontId="22" fillId="6" borderId="1" xfId="4" applyNumberFormat="1" applyFont="1" applyFill="1" applyBorder="1" applyAlignment="1" applyProtection="1">
      <alignment horizontal="left" vertical="center"/>
      <protection locked="0"/>
    </xf>
    <xf numFmtId="0" fontId="31" fillId="0" borderId="11" xfId="0" applyFont="1" applyBorder="1" applyAlignment="1">
      <alignment horizontal="center" vertical="center" textRotation="90"/>
    </xf>
    <xf numFmtId="0" fontId="31" fillId="0" borderId="0" xfId="0" applyFont="1" applyAlignment="1">
      <alignment horizontal="center" vertical="center" textRotation="90"/>
    </xf>
    <xf numFmtId="0" fontId="28" fillId="0" borderId="10" xfId="0" applyFont="1" applyBorder="1" applyAlignment="1">
      <alignment horizontal="right" vertical="center" wrapText="1"/>
    </xf>
    <xf numFmtId="0" fontId="28" fillId="0" borderId="11" xfId="0" applyFont="1" applyBorder="1" applyAlignment="1">
      <alignment horizontal="right" vertical="center" wrapText="1"/>
    </xf>
    <xf numFmtId="0" fontId="28" fillId="0" borderId="12" xfId="0" applyFont="1" applyBorder="1" applyAlignment="1">
      <alignment horizontal="right" vertical="center" wrapText="1"/>
    </xf>
    <xf numFmtId="0" fontId="28" fillId="0" borderId="7" xfId="0" applyFont="1" applyBorder="1" applyAlignment="1">
      <alignment horizontal="right" vertical="center" wrapText="1"/>
    </xf>
    <xf numFmtId="0" fontId="28" fillId="0" borderId="8" xfId="0" applyFont="1" applyBorder="1" applyAlignment="1">
      <alignment horizontal="right" vertical="center" wrapText="1"/>
    </xf>
    <xf numFmtId="0" fontId="28" fillId="0" borderId="9" xfId="0" applyFont="1" applyBorder="1" applyAlignment="1">
      <alignment horizontal="right" vertical="center" wrapText="1"/>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5" xfId="0" applyFont="1" applyBorder="1" applyAlignment="1">
      <alignment horizontal="left" vertical="center"/>
    </xf>
    <xf numFmtId="0" fontId="28" fillId="0" borderId="0" xfId="0" applyFont="1" applyAlignment="1">
      <alignment horizontal="left" vertical="center"/>
    </xf>
    <xf numFmtId="0" fontId="28" fillId="0" borderId="14" xfId="0" applyFont="1" applyBorder="1" applyAlignment="1">
      <alignment horizontal="left" vertical="center"/>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2" fillId="11" borderId="4" xfId="0" applyFont="1" applyFill="1" applyBorder="1" applyAlignment="1" applyProtection="1">
      <alignment horizontal="left" vertical="top" wrapText="1"/>
      <protection locked="0"/>
    </xf>
    <xf numFmtId="0" fontId="22" fillId="11" borderId="2" xfId="0" applyFont="1" applyFill="1" applyBorder="1" applyAlignment="1" applyProtection="1">
      <alignment horizontal="left" vertical="top" wrapText="1"/>
      <protection locked="0"/>
    </xf>
    <xf numFmtId="0" fontId="22" fillId="11" borderId="3" xfId="0" applyFont="1" applyFill="1" applyBorder="1" applyAlignment="1" applyProtection="1">
      <alignment horizontal="left" vertical="top" wrapText="1"/>
      <protection locked="0"/>
    </xf>
    <xf numFmtId="0" fontId="58" fillId="0" borderId="1" xfId="0" applyFont="1" applyBorder="1" applyAlignment="1">
      <alignment horizontal="center" vertical="center"/>
    </xf>
    <xf numFmtId="0" fontId="58" fillId="13" borderId="5" xfId="0" applyFont="1" applyFill="1" applyBorder="1" applyAlignment="1">
      <alignment horizontal="center" vertical="center"/>
    </xf>
    <xf numFmtId="0" fontId="58" fillId="13" borderId="6" xfId="0" applyFont="1" applyFill="1" applyBorder="1" applyAlignment="1">
      <alignment horizontal="center" vertical="center"/>
    </xf>
    <xf numFmtId="0" fontId="58" fillId="0" borderId="5" xfId="0" applyFont="1" applyBorder="1" applyAlignment="1">
      <alignment horizontal="center" vertical="center"/>
    </xf>
    <xf numFmtId="0" fontId="58" fillId="0" borderId="6" xfId="0" applyFont="1" applyBorder="1" applyAlignment="1">
      <alignment horizontal="center" vertical="center"/>
    </xf>
    <xf numFmtId="0" fontId="28" fillId="3" borderId="4" xfId="0" applyFont="1" applyFill="1" applyBorder="1" applyAlignment="1">
      <alignment horizontal="left" vertical="center"/>
    </xf>
    <xf numFmtId="0" fontId="28" fillId="3" borderId="2" xfId="0" applyFont="1" applyFill="1" applyBorder="1" applyAlignment="1">
      <alignment horizontal="left" vertical="center"/>
    </xf>
    <xf numFmtId="1" fontId="31" fillId="3" borderId="10" xfId="0" applyNumberFormat="1" applyFont="1" applyFill="1" applyBorder="1" applyAlignment="1" applyProtection="1">
      <alignment horizontal="center" vertical="center"/>
      <protection locked="0"/>
    </xf>
    <xf numFmtId="1" fontId="31" fillId="3" borderId="12" xfId="0" applyNumberFormat="1" applyFont="1" applyFill="1" applyBorder="1" applyAlignment="1" applyProtection="1">
      <alignment horizontal="center" vertical="center"/>
      <protection locked="0"/>
    </xf>
    <xf numFmtId="1" fontId="31" fillId="3" borderId="7" xfId="0" applyNumberFormat="1" applyFont="1" applyFill="1" applyBorder="1" applyAlignment="1" applyProtection="1">
      <alignment horizontal="center" vertical="center"/>
      <protection locked="0"/>
    </xf>
    <xf numFmtId="1" fontId="31" fillId="3" borderId="9" xfId="0" applyNumberFormat="1" applyFont="1" applyFill="1" applyBorder="1" applyAlignment="1" applyProtection="1">
      <alignment horizontal="center" vertical="center"/>
      <protection locked="0"/>
    </xf>
    <xf numFmtId="0" fontId="58" fillId="9" borderId="4" xfId="0" applyFont="1" applyFill="1" applyBorder="1" applyAlignment="1" applyProtection="1">
      <alignment horizontal="left" vertical="top" wrapText="1"/>
      <protection locked="0"/>
    </xf>
    <xf numFmtId="0" fontId="58" fillId="9" borderId="2" xfId="0" applyFont="1" applyFill="1" applyBorder="1" applyAlignment="1" applyProtection="1">
      <alignment horizontal="left" vertical="top" wrapText="1"/>
      <protection locked="0"/>
    </xf>
    <xf numFmtId="0" fontId="58" fillId="9" borderId="3" xfId="0" applyFont="1" applyFill="1" applyBorder="1" applyAlignment="1" applyProtection="1">
      <alignment horizontal="left" vertical="top" wrapText="1"/>
      <protection locked="0"/>
    </xf>
    <xf numFmtId="1" fontId="31" fillId="3" borderId="10" xfId="4" applyNumberFormat="1" applyFont="1" applyFill="1" applyBorder="1" applyAlignment="1">
      <alignment horizontal="center" vertical="center"/>
    </xf>
    <xf numFmtId="1" fontId="31" fillId="3" borderId="12" xfId="4" applyNumberFormat="1" applyFont="1" applyFill="1" applyBorder="1" applyAlignment="1">
      <alignment horizontal="center" vertical="center"/>
    </xf>
    <xf numFmtId="1" fontId="31" fillId="3" borderId="7" xfId="4" applyNumberFormat="1" applyFont="1" applyFill="1" applyBorder="1" applyAlignment="1">
      <alignment horizontal="center" vertical="center"/>
    </xf>
    <xf numFmtId="1" fontId="31" fillId="3" borderId="9" xfId="4" applyNumberFormat="1" applyFont="1" applyFill="1" applyBorder="1" applyAlignment="1">
      <alignment horizontal="center" vertical="center"/>
    </xf>
    <xf numFmtId="0" fontId="58" fillId="0" borderId="4" xfId="0" applyFont="1" applyBorder="1" applyAlignment="1">
      <alignment horizontal="left" vertical="top" wrapText="1"/>
    </xf>
    <xf numFmtId="0" fontId="58" fillId="0" borderId="2" xfId="0" applyFont="1" applyBorder="1" applyAlignment="1">
      <alignment horizontal="left" vertical="top" wrapText="1"/>
    </xf>
    <xf numFmtId="0" fontId="58" fillId="0" borderId="3" xfId="0" applyFont="1" applyBorder="1" applyAlignment="1">
      <alignment horizontal="left" vertical="top" wrapText="1"/>
    </xf>
    <xf numFmtId="0" fontId="58" fillId="3" borderId="4" xfId="0" applyFont="1" applyFill="1" applyBorder="1" applyAlignment="1">
      <alignment horizontal="left" vertical="top" wrapText="1"/>
    </xf>
    <xf numFmtId="0" fontId="58" fillId="3" borderId="2" xfId="0" applyFont="1" applyFill="1" applyBorder="1" applyAlignment="1">
      <alignment horizontal="left" vertical="top" wrapText="1"/>
    </xf>
    <xf numFmtId="0" fontId="58" fillId="3" borderId="3" xfId="0" applyFont="1" applyFill="1" applyBorder="1" applyAlignment="1">
      <alignment horizontal="left" vertical="top" wrapText="1"/>
    </xf>
    <xf numFmtId="0" fontId="42" fillId="0" borderId="5" xfId="0" applyFont="1" applyBorder="1" applyAlignment="1">
      <alignment horizontal="center" vertical="center"/>
    </xf>
    <xf numFmtId="0" fontId="42" fillId="0" borderId="6" xfId="0" applyFont="1" applyBorder="1" applyAlignment="1">
      <alignment horizontal="center" vertical="center"/>
    </xf>
    <xf numFmtId="164" fontId="38" fillId="9" borderId="10" xfId="0" applyNumberFormat="1" applyFont="1" applyFill="1" applyBorder="1" applyAlignment="1">
      <alignment horizontal="center" vertical="center"/>
    </xf>
    <xf numFmtId="164" fontId="38" fillId="9" borderId="12" xfId="0" applyNumberFormat="1" applyFont="1" applyFill="1" applyBorder="1" applyAlignment="1">
      <alignment horizontal="center" vertical="center"/>
    </xf>
    <xf numFmtId="164" fontId="38" fillId="9" borderId="7" xfId="0" applyNumberFormat="1" applyFont="1" applyFill="1" applyBorder="1" applyAlignment="1">
      <alignment horizontal="center" vertical="center"/>
    </xf>
    <xf numFmtId="164" fontId="38" fillId="9" borderId="9" xfId="0" applyNumberFormat="1" applyFont="1" applyFill="1" applyBorder="1" applyAlignment="1">
      <alignment horizontal="center" vertical="center"/>
    </xf>
    <xf numFmtId="0" fontId="31" fillId="3" borderId="10" xfId="0"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9" xfId="0" applyBorder="1" applyAlignment="1">
      <alignment horizontal="center" vertical="center"/>
    </xf>
    <xf numFmtId="0" fontId="31" fillId="3" borderId="10" xfId="0" applyFont="1" applyFill="1" applyBorder="1" applyAlignment="1">
      <alignment horizontal="center" vertical="center"/>
    </xf>
    <xf numFmtId="0" fontId="31" fillId="3" borderId="12" xfId="0" applyFont="1" applyFill="1" applyBorder="1" applyAlignment="1">
      <alignment horizontal="center" vertical="center"/>
    </xf>
    <xf numFmtId="0" fontId="58" fillId="3" borderId="4" xfId="0" applyFont="1" applyFill="1" applyBorder="1" applyAlignment="1">
      <alignment horizontal="center" vertical="center" wrapText="1"/>
    </xf>
    <xf numFmtId="0" fontId="58" fillId="3" borderId="2" xfId="0" applyFont="1" applyFill="1" applyBorder="1" applyAlignment="1">
      <alignment horizontal="center" vertical="center" wrapText="1"/>
    </xf>
    <xf numFmtId="0" fontId="58" fillId="0" borderId="4" xfId="0" applyFont="1" applyBorder="1" applyAlignment="1">
      <alignment horizontal="center" vertical="center" wrapText="1"/>
    </xf>
    <xf numFmtId="0" fontId="58" fillId="0" borderId="3" xfId="0" applyFont="1" applyBorder="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vertical="center" indent="3"/>
    </xf>
    <xf numFmtId="0" fontId="14" fillId="10" borderId="4" xfId="0" applyFont="1" applyFill="1" applyBorder="1" applyAlignment="1">
      <alignment horizontal="left" vertical="center" wrapText="1"/>
    </xf>
    <xf numFmtId="0" fontId="14" fillId="10" borderId="2" xfId="0" applyFont="1" applyFill="1" applyBorder="1" applyAlignment="1">
      <alignment horizontal="left" vertical="center" wrapText="1"/>
    </xf>
    <xf numFmtId="0" fontId="14" fillId="8" borderId="2" xfId="0" applyFont="1" applyFill="1" applyBorder="1" applyAlignment="1">
      <alignment horizontal="right" vertical="center" wrapText="1"/>
    </xf>
    <xf numFmtId="0" fontId="14" fillId="8" borderId="3" xfId="0" applyFont="1" applyFill="1" applyBorder="1" applyAlignment="1">
      <alignment horizontal="right" vertical="center" wrapText="1"/>
    </xf>
    <xf numFmtId="0" fontId="27" fillId="0" borderId="8" xfId="0" applyFont="1" applyBorder="1" applyAlignment="1">
      <alignment horizontal="right" vertical="center"/>
    </xf>
    <xf numFmtId="165" fontId="20" fillId="0" borderId="0" xfId="0" applyNumberFormat="1" applyFont="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horizontal="left" vertical="center"/>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7" fillId="0" borderId="0" xfId="0" applyFont="1" applyAlignment="1">
      <alignment horizontal="right" vertical="center"/>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58" fillId="13" borderId="1" xfId="0" applyFont="1" applyFill="1" applyBorder="1" applyAlignment="1">
      <alignment horizontal="center" vertical="center"/>
    </xf>
    <xf numFmtId="0" fontId="58" fillId="0" borderId="2" xfId="0" applyFont="1" applyBorder="1" applyAlignment="1">
      <alignment horizontal="center"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58" fillId="9" borderId="10" xfId="0" applyFont="1" applyFill="1" applyBorder="1" applyAlignment="1" applyProtection="1">
      <alignment horizontal="left" vertical="top" wrapText="1"/>
      <protection locked="0"/>
    </xf>
    <xf numFmtId="0" fontId="58" fillId="9" borderId="11" xfId="0" applyFont="1" applyFill="1" applyBorder="1" applyAlignment="1" applyProtection="1">
      <alignment horizontal="left" vertical="top" wrapText="1"/>
      <protection locked="0"/>
    </xf>
    <xf numFmtId="0" fontId="58" fillId="9" borderId="12" xfId="0" applyFont="1" applyFill="1" applyBorder="1" applyAlignment="1" applyProtection="1">
      <alignment horizontal="left" vertical="top" wrapText="1"/>
      <protection locked="0"/>
    </xf>
    <xf numFmtId="0" fontId="58" fillId="0" borderId="10" xfId="0" applyFont="1" applyBorder="1" applyAlignment="1">
      <alignment horizontal="center" vertical="center"/>
    </xf>
    <xf numFmtId="0" fontId="58" fillId="0" borderId="7" xfId="0" applyFont="1" applyBorder="1" applyAlignment="1">
      <alignment horizontal="center" vertical="center"/>
    </xf>
    <xf numFmtId="0" fontId="58" fillId="0" borderId="0" xfId="0" applyFont="1" applyAlignment="1">
      <alignment horizontal="right" vertical="center"/>
    </xf>
    <xf numFmtId="0" fontId="58" fillId="0" borderId="0" xfId="0" applyFont="1" applyAlignment="1">
      <alignment horizontal="left" vertical="center"/>
    </xf>
    <xf numFmtId="0" fontId="62" fillId="0" borderId="0" xfId="2" applyFont="1" applyAlignment="1" applyProtection="1">
      <alignment horizontal="left" vertical="center"/>
    </xf>
    <xf numFmtId="165" fontId="58" fillId="0" borderId="0" xfId="0" applyNumberFormat="1" applyFont="1" applyAlignment="1">
      <alignment horizontal="left" vertical="center"/>
    </xf>
    <xf numFmtId="0" fontId="60" fillId="10" borderId="4" xfId="0" applyFont="1" applyFill="1" applyBorder="1" applyAlignment="1">
      <alignment horizontal="left" vertical="center" wrapText="1"/>
    </xf>
    <xf numFmtId="0" fontId="60" fillId="10" borderId="2" xfId="0" applyFont="1" applyFill="1" applyBorder="1" applyAlignment="1">
      <alignment horizontal="left" vertical="center" wrapText="1"/>
    </xf>
    <xf numFmtId="0" fontId="60" fillId="8" borderId="2" xfId="0" applyFont="1" applyFill="1" applyBorder="1" applyAlignment="1">
      <alignment horizontal="right" vertical="center" wrapText="1"/>
    </xf>
    <xf numFmtId="0" fontId="60" fillId="8" borderId="3" xfId="0" applyFont="1" applyFill="1" applyBorder="1" applyAlignment="1">
      <alignment horizontal="right" vertical="center" wrapText="1"/>
    </xf>
    <xf numFmtId="0" fontId="60" fillId="0" borderId="5" xfId="0" applyFont="1" applyBorder="1" applyAlignment="1" applyProtection="1">
      <alignment horizontal="center" vertical="center"/>
      <protection locked="0"/>
    </xf>
    <xf numFmtId="0" fontId="60" fillId="0" borderId="6" xfId="0" applyFont="1" applyBorder="1" applyAlignment="1" applyProtection="1">
      <alignment horizontal="center" vertical="center"/>
      <protection locked="0"/>
    </xf>
    <xf numFmtId="0" fontId="58" fillId="3" borderId="10" xfId="4" applyFont="1" applyFill="1" applyBorder="1" applyAlignment="1">
      <alignment horizontal="center" vertical="center"/>
    </xf>
    <xf numFmtId="0" fontId="58" fillId="3" borderId="12" xfId="4" applyFont="1" applyFill="1" applyBorder="1" applyAlignment="1">
      <alignment horizontal="center" vertical="center"/>
    </xf>
    <xf numFmtId="0" fontId="58" fillId="3" borderId="7" xfId="4" applyFont="1" applyFill="1" applyBorder="1" applyAlignment="1">
      <alignment horizontal="center" vertical="center"/>
    </xf>
    <xf numFmtId="0" fontId="58" fillId="3" borderId="9" xfId="4" applyFont="1" applyFill="1" applyBorder="1" applyAlignment="1">
      <alignment horizontal="center" vertical="center"/>
    </xf>
    <xf numFmtId="0" fontId="60" fillId="0" borderId="0" xfId="0" applyFont="1" applyAlignment="1">
      <alignment horizontal="right" vertical="center"/>
    </xf>
    <xf numFmtId="0" fontId="58" fillId="0" borderId="10"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60" fillId="0" borderId="8" xfId="0" applyFont="1" applyBorder="1" applyAlignment="1">
      <alignment horizontal="right" vertical="center"/>
    </xf>
    <xf numFmtId="0" fontId="58"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58" fillId="3" borderId="10" xfId="0" applyFont="1" applyFill="1" applyBorder="1" applyAlignment="1" applyProtection="1">
      <alignment horizontal="center" vertical="center"/>
      <protection locked="0"/>
    </xf>
    <xf numFmtId="0" fontId="58" fillId="3" borderId="12" xfId="0" applyFont="1" applyFill="1" applyBorder="1" applyAlignment="1" applyProtection="1">
      <alignment horizontal="center" vertical="center"/>
      <protection locked="0"/>
    </xf>
    <xf numFmtId="0" fontId="58" fillId="3" borderId="7" xfId="0" applyFont="1" applyFill="1" applyBorder="1" applyAlignment="1" applyProtection="1">
      <alignment horizontal="center" vertical="center"/>
      <protection locked="0"/>
    </xf>
    <xf numFmtId="0" fontId="58" fillId="3" borderId="9" xfId="0" applyFont="1" applyFill="1" applyBorder="1" applyAlignment="1" applyProtection="1">
      <alignment horizontal="center" vertical="center"/>
      <protection locked="0"/>
    </xf>
    <xf numFmtId="0" fontId="58" fillId="3" borderId="1" xfId="0" applyFont="1" applyFill="1" applyBorder="1" applyAlignment="1">
      <alignment horizontal="center" vertical="center" wrapText="1"/>
    </xf>
    <xf numFmtId="0" fontId="58" fillId="0" borderId="15" xfId="0" applyFont="1" applyBorder="1" applyAlignment="1">
      <alignment horizontal="left" vertical="top" wrapText="1"/>
    </xf>
    <xf numFmtId="0" fontId="58" fillId="0" borderId="0" xfId="0" applyFont="1" applyAlignment="1">
      <alignment horizontal="left" vertical="top" wrapText="1"/>
    </xf>
    <xf numFmtId="1" fontId="58" fillId="3" borderId="11" xfId="4" applyNumberFormat="1" applyFont="1" applyFill="1" applyBorder="1" applyAlignment="1">
      <alignment horizontal="center" vertical="center"/>
    </xf>
    <xf numFmtId="1" fontId="58" fillId="3" borderId="12" xfId="4" applyNumberFormat="1" applyFont="1" applyFill="1" applyBorder="1" applyAlignment="1">
      <alignment horizontal="center" vertical="center"/>
    </xf>
    <xf numFmtId="1" fontId="58" fillId="3" borderId="8" xfId="4" applyNumberFormat="1" applyFont="1" applyFill="1" applyBorder="1" applyAlignment="1">
      <alignment horizontal="center" vertical="center"/>
    </xf>
    <xf numFmtId="1" fontId="58" fillId="3" borderId="9" xfId="4" applyNumberFormat="1" applyFont="1" applyFill="1" applyBorder="1" applyAlignment="1">
      <alignment horizontal="center" vertical="center"/>
    </xf>
    <xf numFmtId="0" fontId="58" fillId="9" borderId="7" xfId="0" applyFont="1" applyFill="1" applyBorder="1" applyAlignment="1" applyProtection="1">
      <alignment horizontal="left" vertical="top" wrapText="1"/>
      <protection locked="0"/>
    </xf>
    <xf numFmtId="0" fontId="58" fillId="9" borderId="8" xfId="0" applyFont="1" applyFill="1" applyBorder="1" applyAlignment="1" applyProtection="1">
      <alignment horizontal="left" vertical="top" wrapText="1"/>
      <protection locked="0"/>
    </xf>
    <xf numFmtId="0" fontId="58" fillId="9" borderId="9" xfId="0" applyFont="1" applyFill="1" applyBorder="1" applyAlignment="1" applyProtection="1">
      <alignment horizontal="left" vertical="top" wrapText="1"/>
      <protection locked="0"/>
    </xf>
    <xf numFmtId="0" fontId="60" fillId="0" borderId="4" xfId="0" applyFont="1" applyBorder="1" applyAlignment="1">
      <alignment horizontal="left" vertical="center"/>
    </xf>
    <xf numFmtId="0" fontId="60" fillId="0" borderId="2" xfId="0" applyFont="1" applyBorder="1" applyAlignment="1">
      <alignment horizontal="left" vertical="center"/>
    </xf>
    <xf numFmtId="0" fontId="66" fillId="0" borderId="5" xfId="0" applyFont="1" applyBorder="1" applyAlignment="1">
      <alignment horizontal="center" vertical="center"/>
    </xf>
    <xf numFmtId="0" fontId="66" fillId="0" borderId="6" xfId="0" applyFont="1" applyBorder="1" applyAlignment="1">
      <alignment horizontal="center" vertical="center"/>
    </xf>
    <xf numFmtId="0" fontId="60" fillId="0" borderId="10" xfId="0" applyFont="1" applyBorder="1" applyAlignment="1">
      <alignment horizontal="left" vertical="center"/>
    </xf>
    <xf numFmtId="0" fontId="60" fillId="0" borderId="11" xfId="0" applyFont="1" applyBorder="1" applyAlignment="1">
      <alignment horizontal="left" vertical="center"/>
    </xf>
    <xf numFmtId="0" fontId="60" fillId="0" borderId="12" xfId="0" applyFont="1" applyBorder="1" applyAlignment="1">
      <alignment horizontal="left" vertical="center"/>
    </xf>
    <xf numFmtId="0" fontId="60" fillId="0" borderId="15" xfId="0" applyFont="1" applyBorder="1" applyAlignment="1">
      <alignment horizontal="left" vertical="center"/>
    </xf>
    <xf numFmtId="0" fontId="60" fillId="0" borderId="0" xfId="0" applyFont="1" applyAlignment="1">
      <alignment horizontal="left" vertical="center"/>
    </xf>
    <xf numFmtId="0" fontId="60" fillId="0" borderId="14" xfId="0" applyFont="1" applyBorder="1" applyAlignment="1">
      <alignment horizontal="left" vertical="center"/>
    </xf>
    <xf numFmtId="0" fontId="60" fillId="0" borderId="10" xfId="0" applyFont="1" applyBorder="1" applyAlignment="1">
      <alignment horizontal="right" vertical="center" wrapText="1"/>
    </xf>
    <xf numFmtId="0" fontId="60" fillId="0" borderId="11" xfId="0" applyFont="1" applyBorder="1" applyAlignment="1">
      <alignment horizontal="right" vertical="center" wrapText="1"/>
    </xf>
    <xf numFmtId="0" fontId="60" fillId="0" borderId="12" xfId="0" applyFont="1" applyBorder="1" applyAlignment="1">
      <alignment horizontal="right" vertical="center" wrapText="1"/>
    </xf>
    <xf numFmtId="0" fontId="60" fillId="0" borderId="7" xfId="0" applyFont="1" applyBorder="1" applyAlignment="1">
      <alignment horizontal="right" vertical="center" wrapText="1"/>
    </xf>
    <xf numFmtId="0" fontId="60" fillId="0" borderId="8" xfId="0" applyFont="1" applyBorder="1" applyAlignment="1">
      <alignment horizontal="right" vertical="center" wrapText="1"/>
    </xf>
    <xf numFmtId="0" fontId="60" fillId="0" borderId="9" xfId="0" applyFont="1" applyBorder="1" applyAlignment="1">
      <alignment horizontal="right" vertical="center" wrapText="1"/>
    </xf>
    <xf numFmtId="164" fontId="60" fillId="9" borderId="1" xfId="0" applyNumberFormat="1" applyFont="1" applyFill="1" applyBorder="1" applyAlignment="1">
      <alignment horizontal="center" vertical="center"/>
    </xf>
    <xf numFmtId="0" fontId="58" fillId="0" borderId="11" xfId="0" applyFont="1" applyBorder="1" applyAlignment="1">
      <alignment horizontal="center" vertical="center" textRotation="90"/>
    </xf>
    <xf numFmtId="0" fontId="58" fillId="0" borderId="0" xfId="0" applyFont="1" applyAlignment="1">
      <alignment horizontal="center" vertical="center" textRotation="90"/>
    </xf>
    <xf numFmtId="0" fontId="60" fillId="3" borderId="4" xfId="0" applyFont="1" applyFill="1" applyBorder="1" applyAlignment="1">
      <alignment horizontal="left" vertical="center"/>
    </xf>
    <xf numFmtId="0" fontId="60" fillId="3" borderId="2" xfId="0" applyFont="1" applyFill="1" applyBorder="1" applyAlignment="1">
      <alignment horizontal="left" vertical="center"/>
    </xf>
    <xf numFmtId="0" fontId="14" fillId="0" borderId="1" xfId="0" applyFont="1" applyBorder="1" applyAlignment="1">
      <alignment horizontal="center" vertical="center" wrapText="1"/>
    </xf>
    <xf numFmtId="0" fontId="31" fillId="0" borderId="0" xfId="0" applyFont="1" applyAlignment="1">
      <alignment horizontal="right" vertical="center"/>
    </xf>
    <xf numFmtId="0" fontId="31" fillId="0" borderId="0" xfId="0" applyFont="1" applyAlignment="1">
      <alignment horizontal="left" vertical="center"/>
    </xf>
    <xf numFmtId="0" fontId="40" fillId="0" borderId="0" xfId="2" applyFont="1" applyAlignment="1" applyProtection="1">
      <alignment horizontal="left" vertical="center"/>
    </xf>
    <xf numFmtId="0" fontId="22" fillId="9" borderId="4" xfId="0" applyFont="1" applyFill="1" applyBorder="1" applyAlignment="1" applyProtection="1">
      <alignment horizontal="left" vertical="top" wrapText="1"/>
      <protection locked="0"/>
    </xf>
    <xf numFmtId="0" fontId="22" fillId="9" borderId="2" xfId="0" applyFont="1" applyFill="1" applyBorder="1" applyAlignment="1" applyProtection="1">
      <alignment horizontal="left" vertical="top" wrapText="1"/>
      <protection locked="0"/>
    </xf>
    <xf numFmtId="0" fontId="22" fillId="9" borderId="3" xfId="0" applyFont="1" applyFill="1" applyBorder="1" applyAlignment="1" applyProtection="1">
      <alignment horizontal="left" vertical="top" wrapText="1"/>
      <protection locked="0"/>
    </xf>
    <xf numFmtId="0" fontId="21" fillId="3" borderId="4" xfId="0" applyFont="1" applyFill="1" applyBorder="1" applyAlignment="1">
      <alignment horizontal="left" vertical="center"/>
    </xf>
    <xf numFmtId="0" fontId="21" fillId="3" borderId="2" xfId="0" applyFont="1" applyFill="1" applyBorder="1" applyAlignment="1">
      <alignment horizontal="left" vertical="center"/>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31" fillId="3" borderId="7" xfId="0" applyFont="1" applyFill="1" applyBorder="1" applyAlignment="1" applyProtection="1">
      <alignment horizontal="center" vertical="center"/>
      <protection locked="0"/>
    </xf>
    <xf numFmtId="0" fontId="31" fillId="3" borderId="9" xfId="0" applyFont="1" applyFill="1" applyBorder="1" applyAlignment="1" applyProtection="1">
      <alignment horizontal="center" vertical="center"/>
      <protection locked="0"/>
    </xf>
    <xf numFmtId="0" fontId="31" fillId="3" borderId="7" xfId="0" applyFont="1" applyFill="1" applyBorder="1" applyAlignment="1">
      <alignment horizontal="center" vertical="center"/>
    </xf>
    <xf numFmtId="0" fontId="31" fillId="3" borderId="9" xfId="0" applyFont="1" applyFill="1" applyBorder="1" applyAlignment="1">
      <alignment horizontal="center" vertical="center"/>
    </xf>
    <xf numFmtId="0" fontId="31" fillId="3" borderId="10" xfId="4" applyFont="1" applyFill="1" applyBorder="1" applyAlignment="1">
      <alignment horizontal="center" vertical="center"/>
    </xf>
    <xf numFmtId="0" fontId="31" fillId="3" borderId="12"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9" xfId="4" applyFont="1" applyFill="1" applyBorder="1" applyAlignment="1">
      <alignment horizontal="center" vertical="center"/>
    </xf>
    <xf numFmtId="165" fontId="31" fillId="0" borderId="0" xfId="0" applyNumberFormat="1" applyFont="1" applyAlignment="1">
      <alignment horizontal="left" vertical="center"/>
    </xf>
    <xf numFmtId="0" fontId="58" fillId="3" borderId="1" xfId="0" applyFont="1" applyFill="1" applyBorder="1" applyAlignment="1">
      <alignment horizontal="left" vertical="center" wrapText="1"/>
    </xf>
    <xf numFmtId="0" fontId="58" fillId="3" borderId="5" xfId="0" applyFont="1" applyFill="1" applyBorder="1" applyAlignment="1">
      <alignment horizontal="center" vertical="center"/>
    </xf>
    <xf numFmtId="0" fontId="58" fillId="3" borderId="6" xfId="0" applyFont="1" applyFill="1" applyBorder="1" applyAlignment="1">
      <alignment horizontal="center" vertical="center"/>
    </xf>
    <xf numFmtId="0" fontId="58" fillId="3" borderId="1" xfId="0" applyFont="1" applyFill="1" applyBorder="1" applyAlignment="1">
      <alignment horizontal="center" vertical="center"/>
    </xf>
    <xf numFmtId="0" fontId="58" fillId="3" borderId="4" xfId="0" applyFont="1" applyFill="1" applyBorder="1" applyAlignment="1">
      <alignment vertical="top" wrapText="1"/>
    </xf>
    <xf numFmtId="0" fontId="58" fillId="3" borderId="2" xfId="0" applyFont="1" applyFill="1" applyBorder="1" applyAlignment="1">
      <alignment vertical="top" wrapText="1"/>
    </xf>
    <xf numFmtId="0" fontId="58" fillId="3" borderId="3" xfId="0" applyFont="1" applyFill="1" applyBorder="1" applyAlignment="1">
      <alignment vertical="top" wrapText="1"/>
    </xf>
    <xf numFmtId="0" fontId="58" fillId="0" borderId="4" xfId="0" applyFont="1" applyBorder="1" applyAlignment="1">
      <alignment horizontal="left"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58" fillId="0" borderId="4" xfId="0" applyFont="1" applyBorder="1" applyAlignment="1">
      <alignment horizontal="left" vertical="top"/>
    </xf>
    <xf numFmtId="0" fontId="58" fillId="0" borderId="2" xfId="0" applyFont="1" applyBorder="1" applyAlignment="1">
      <alignment horizontal="left" vertical="top"/>
    </xf>
    <xf numFmtId="0" fontId="58" fillId="0" borderId="3" xfId="0" applyFont="1" applyBorder="1" applyAlignment="1">
      <alignment horizontal="left" vertical="top"/>
    </xf>
    <xf numFmtId="0" fontId="14" fillId="3" borderId="0" xfId="0" applyFont="1" applyFill="1" applyAlignment="1">
      <alignment horizontal="center" vertical="center"/>
    </xf>
    <xf numFmtId="0" fontId="58" fillId="0" borderId="13"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3" borderId="15" xfId="0" applyFont="1" applyFill="1" applyBorder="1" applyAlignment="1">
      <alignment horizontal="left" vertical="center" wrapText="1"/>
    </xf>
    <xf numFmtId="0" fontId="21" fillId="3" borderId="0" xfId="0" applyFont="1" applyFill="1" applyAlignment="1">
      <alignment horizontal="left" vertical="center" wrapText="1"/>
    </xf>
    <xf numFmtId="0" fontId="22" fillId="6" borderId="4" xfId="0" applyFont="1" applyFill="1" applyBorder="1" applyAlignment="1" applyProtection="1">
      <alignment horizontal="left" vertical="top" wrapText="1"/>
      <protection locked="0"/>
    </xf>
    <xf numFmtId="0" fontId="22" fillId="6" borderId="2" xfId="0" applyFont="1" applyFill="1" applyBorder="1" applyAlignment="1" applyProtection="1">
      <alignment horizontal="left" vertical="top" wrapText="1"/>
      <protection locked="0"/>
    </xf>
    <xf numFmtId="0" fontId="22" fillId="6" borderId="3" xfId="0" applyFont="1" applyFill="1" applyBorder="1" applyAlignment="1" applyProtection="1">
      <alignment horizontal="left" vertical="top" wrapText="1"/>
      <protection locked="0"/>
    </xf>
    <xf numFmtId="0" fontId="21" fillId="0" borderId="3" xfId="0" applyFont="1" applyBorder="1" applyAlignment="1">
      <alignment horizontal="left" vertical="center"/>
    </xf>
    <xf numFmtId="0" fontId="22" fillId="6" borderId="2" xfId="0" applyFont="1" applyFill="1" applyBorder="1" applyAlignment="1" applyProtection="1">
      <alignment horizontal="left" vertical="top"/>
      <protection locked="0"/>
    </xf>
    <xf numFmtId="0" fontId="22" fillId="6" borderId="3" xfId="0" applyFont="1" applyFill="1" applyBorder="1" applyAlignment="1" applyProtection="1">
      <alignment horizontal="left" vertical="top"/>
      <protection locked="0"/>
    </xf>
    <xf numFmtId="0" fontId="21" fillId="3" borderId="3" xfId="0" applyFont="1" applyFill="1" applyBorder="1" applyAlignment="1">
      <alignment horizontal="left" vertical="center"/>
    </xf>
    <xf numFmtId="0" fontId="39" fillId="3" borderId="4" xfId="2" applyFont="1" applyFill="1" applyBorder="1" applyAlignment="1" applyProtection="1">
      <alignment horizontal="left" vertical="center" wrapText="1"/>
    </xf>
    <xf numFmtId="0" fontId="39" fillId="3" borderId="2" xfId="2" applyFont="1" applyFill="1" applyBorder="1" applyAlignment="1" applyProtection="1">
      <alignment horizontal="left" vertical="center" wrapText="1"/>
    </xf>
    <xf numFmtId="0" fontId="39" fillId="3" borderId="4" xfId="2" applyFont="1" applyFill="1" applyBorder="1" applyAlignment="1" applyProtection="1">
      <alignment horizontal="left" vertical="center"/>
    </xf>
    <xf numFmtId="0" fontId="39" fillId="3" borderId="2" xfId="2" applyFont="1" applyFill="1" applyBorder="1" applyAlignment="1" applyProtection="1">
      <alignment horizontal="left" vertical="center"/>
    </xf>
    <xf numFmtId="0" fontId="28" fillId="4" borderId="0" xfId="0" applyFont="1" applyFill="1" applyAlignment="1">
      <alignment horizontal="center" vertical="center"/>
    </xf>
    <xf numFmtId="0" fontId="27" fillId="0" borderId="0" xfId="0" applyFont="1" applyAlignment="1">
      <alignment horizontal="center" vertical="top" wrapText="1"/>
    </xf>
    <xf numFmtId="0" fontId="22" fillId="0" borderId="0" xfId="0" applyFont="1" applyAlignment="1">
      <alignment horizontal="right" vertical="center"/>
    </xf>
    <xf numFmtId="0" fontId="14" fillId="0" borderId="8" xfId="0" applyFont="1" applyBorder="1" applyAlignment="1">
      <alignment horizontal="center"/>
    </xf>
    <xf numFmtId="165" fontId="22" fillId="0" borderId="0" xfId="0" applyNumberFormat="1" applyFont="1" applyAlignment="1">
      <alignment horizontal="left" vertical="center"/>
    </xf>
    <xf numFmtId="0" fontId="22" fillId="0" borderId="0" xfId="0" applyFont="1" applyAlignment="1">
      <alignment horizontal="left" vertical="center"/>
    </xf>
    <xf numFmtId="0" fontId="21" fillId="0" borderId="8" xfId="0" applyFont="1" applyBorder="1" applyAlignment="1">
      <alignment horizontal="center"/>
    </xf>
    <xf numFmtId="0" fontId="27" fillId="0" borderId="0" xfId="0" applyFont="1" applyAlignment="1">
      <alignment horizontal="center" wrapText="1"/>
    </xf>
    <xf numFmtId="0" fontId="39" fillId="0" borderId="0" xfId="2" applyFont="1" applyAlignment="1" applyProtection="1"/>
    <xf numFmtId="0" fontId="44" fillId="0" borderId="4" xfId="0" applyFont="1" applyBorder="1" applyAlignment="1">
      <alignment horizontal="right" vertical="center"/>
    </xf>
    <xf numFmtId="0" fontId="44" fillId="0" borderId="2" xfId="0" applyFont="1" applyBorder="1" applyAlignment="1">
      <alignment horizontal="right" vertical="center"/>
    </xf>
  </cellXfs>
  <cellStyles count="7">
    <cellStyle name="Currency 2" xfId="1" xr:uid="{00000000-0005-0000-0000-000000000000}"/>
    <cellStyle name="Hyperlink" xfId="2" builtinId="8"/>
    <cellStyle name="Hyperlink 2" xfId="3" xr:uid="{00000000-0005-0000-0000-000002000000}"/>
    <cellStyle name="Normal" xfId="0" builtinId="0"/>
    <cellStyle name="Normal 2" xfId="4" xr:uid="{00000000-0005-0000-0000-000004000000}"/>
    <cellStyle name="Percent" xfId="6" builtinId="5"/>
    <cellStyle name="Percent 2" xfId="5" xr:uid="{00000000-0005-0000-0000-000006000000}"/>
  </cellStyles>
  <dxfs count="154">
    <dxf>
      <fill>
        <patternFill>
          <bgColor rgb="FF1E7C37"/>
        </patternFill>
      </fill>
    </dxf>
    <dxf>
      <fill>
        <patternFill>
          <bgColor rgb="FFC2FF03"/>
        </patternFill>
      </fill>
    </dxf>
    <dxf>
      <fill>
        <patternFill>
          <bgColor rgb="FFFFFF00"/>
        </patternFill>
      </fill>
    </dxf>
    <dxf>
      <fill>
        <patternFill>
          <bgColor rgb="FFF87508"/>
        </patternFill>
      </fill>
    </dxf>
    <dxf>
      <fill>
        <patternFill>
          <bgColor rgb="FFFF0000"/>
        </patternFill>
      </fill>
    </dxf>
    <dxf>
      <fill>
        <patternFill>
          <bgColor rgb="FF1E7C37"/>
        </patternFill>
      </fill>
    </dxf>
    <dxf>
      <fill>
        <patternFill>
          <bgColor rgb="FFC2FF03"/>
        </patternFill>
      </fill>
    </dxf>
    <dxf>
      <fill>
        <patternFill>
          <bgColor rgb="FFFFFF00"/>
        </patternFill>
      </fill>
    </dxf>
    <dxf>
      <fill>
        <patternFill>
          <bgColor rgb="FFF87508"/>
        </patternFill>
      </fill>
    </dxf>
    <dxf>
      <fill>
        <patternFill>
          <bgColor rgb="FFFF0000"/>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FF0000"/>
        </patternFill>
      </fill>
    </dxf>
    <dxf>
      <fill>
        <patternFill>
          <bgColor rgb="FFF96F07"/>
        </patternFill>
      </fill>
    </dxf>
    <dxf>
      <fill>
        <patternFill>
          <bgColor rgb="FFFFFF00"/>
        </patternFill>
      </fill>
    </dxf>
    <dxf>
      <fill>
        <patternFill>
          <bgColor rgb="FF66FF33"/>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009A46"/>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FFFF00"/>
        </patternFill>
      </fill>
    </dxf>
    <dxf>
      <fill>
        <patternFill>
          <bgColor rgb="FFF96F07"/>
        </patternFill>
      </fill>
    </dxf>
    <dxf>
      <fill>
        <patternFill>
          <bgColor rgb="FFFF0000"/>
        </patternFill>
      </fill>
    </dxf>
    <dxf>
      <fill>
        <patternFill>
          <bgColor rgb="FF66FF33"/>
        </patternFill>
      </fill>
    </dxf>
    <dxf>
      <fill>
        <patternFill>
          <bgColor rgb="FFFFFF00"/>
        </patternFill>
      </fill>
    </dxf>
    <dxf>
      <fill>
        <patternFill>
          <bgColor rgb="FF66FF33"/>
        </patternFill>
      </fill>
    </dxf>
    <dxf>
      <fill>
        <patternFill>
          <bgColor rgb="FFFF0000"/>
        </patternFill>
      </fill>
    </dxf>
    <dxf>
      <fill>
        <patternFill>
          <bgColor rgb="FFF96F07"/>
        </patternFill>
      </fill>
    </dxf>
    <dxf>
      <fill>
        <patternFill>
          <bgColor rgb="FF009A46"/>
        </patternFill>
      </fill>
    </dxf>
    <dxf>
      <fill>
        <patternFill>
          <bgColor rgb="FFF96F07"/>
        </patternFill>
      </fill>
    </dxf>
    <dxf>
      <fill>
        <patternFill>
          <bgColor rgb="FFFFFF00"/>
        </patternFill>
      </fill>
    </dxf>
    <dxf>
      <fill>
        <patternFill>
          <bgColor rgb="FF66FF33"/>
        </patternFill>
      </fill>
    </dxf>
    <dxf>
      <fill>
        <patternFill>
          <bgColor rgb="FF009A46"/>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009A46"/>
        </patternFill>
      </fill>
    </dxf>
    <dxf>
      <fill>
        <patternFill>
          <bgColor rgb="FFFF0000"/>
        </patternFill>
      </fill>
    </dxf>
    <dxf>
      <fill>
        <patternFill>
          <bgColor rgb="FFF96F07"/>
        </patternFill>
      </fill>
    </dxf>
    <dxf>
      <fill>
        <patternFill>
          <bgColor rgb="FFFFFF00"/>
        </patternFill>
      </fill>
    </dxf>
    <dxf>
      <fill>
        <patternFill>
          <bgColor rgb="FF66FF33"/>
        </patternFill>
      </fill>
    </dxf>
    <dxf>
      <fill>
        <patternFill>
          <bgColor theme="0"/>
        </patternFill>
      </fill>
    </dxf>
    <dxf>
      <fill>
        <patternFill>
          <bgColor rgb="FFFF0000"/>
        </patternFill>
      </fill>
    </dxf>
    <dxf>
      <fill>
        <patternFill>
          <bgColor rgb="FFF96F07"/>
        </patternFill>
      </fill>
    </dxf>
    <dxf>
      <fill>
        <patternFill>
          <bgColor rgb="FFFFFF00"/>
        </patternFill>
      </fill>
    </dxf>
    <dxf>
      <fill>
        <patternFill>
          <bgColor rgb="FF66FF33"/>
        </patternFill>
      </fill>
    </dxf>
    <dxf>
      <fill>
        <patternFill>
          <bgColor rgb="FFF96F07"/>
        </patternFill>
      </fill>
    </dxf>
    <dxf>
      <fill>
        <patternFill>
          <bgColor rgb="FFFFFF00"/>
        </patternFill>
      </fill>
    </dxf>
    <dxf>
      <fill>
        <patternFill>
          <bgColor rgb="FF66FF33"/>
        </patternFill>
      </fill>
    </dxf>
    <dxf>
      <fill>
        <patternFill>
          <bgColor rgb="FF009A46"/>
        </patternFill>
      </fill>
    </dxf>
    <dxf>
      <fill>
        <patternFill>
          <bgColor rgb="FFFF0000"/>
        </patternFill>
      </fill>
    </dxf>
    <dxf>
      <fill>
        <patternFill>
          <bgColor rgb="FF009A46"/>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
      <fill>
        <patternFill>
          <bgColor rgb="FF009A46"/>
        </patternFill>
      </fill>
    </dxf>
    <dxf>
      <fill>
        <patternFill>
          <bgColor rgb="FF009A46"/>
        </patternFill>
      </fill>
    </dxf>
    <dxf>
      <fill>
        <patternFill>
          <bgColor rgb="FF009A46"/>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rgb="FF66FF33"/>
        </patternFill>
      </fill>
    </dxf>
    <dxf>
      <fill>
        <patternFill>
          <bgColor rgb="FFFFFF00"/>
        </patternFill>
      </fill>
    </dxf>
    <dxf>
      <fill>
        <patternFill>
          <bgColor rgb="FFF96F07"/>
        </patternFill>
      </fill>
    </dxf>
    <dxf>
      <fill>
        <patternFill>
          <bgColor rgb="FFFF0000"/>
        </patternFill>
      </fill>
    </dxf>
    <dxf>
      <fill>
        <patternFill>
          <bgColor theme="0"/>
        </patternFill>
      </fill>
    </dxf>
  </dxfs>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5.png"/></Relationships>
</file>

<file path=xl/charts/_rels/chart11.xml.rels><?xml version="1.0" encoding="UTF-8" standalone="yes"?>
<Relationships xmlns="http://schemas.openxmlformats.org/package/2006/relationships"><Relationship Id="rId1" Type="http://schemas.openxmlformats.org/officeDocument/2006/relationships/image" Target="../media/image5.png"/></Relationships>
</file>

<file path=xl/charts/_rels/chart2.xml.rels><?xml version="1.0" encoding="UTF-8" standalone="yes"?>
<Relationships xmlns="http://schemas.openxmlformats.org/package/2006/relationships"><Relationship Id="rId1" Type="http://schemas.openxmlformats.org/officeDocument/2006/relationships/image" Target="../media/image5.png"/></Relationships>
</file>

<file path=xl/charts/_rels/chart3.xml.rels><?xml version="1.0" encoding="UTF-8" standalone="yes"?>
<Relationships xmlns="http://schemas.openxmlformats.org/package/2006/relationships"><Relationship Id="rId1" Type="http://schemas.openxmlformats.org/officeDocument/2006/relationships/image" Target="../media/image5.png"/></Relationships>
</file>

<file path=xl/charts/_rels/chart4.xml.rels><?xml version="1.0" encoding="UTF-8" standalone="yes"?>
<Relationships xmlns="http://schemas.openxmlformats.org/package/2006/relationships"><Relationship Id="rId1" Type="http://schemas.openxmlformats.org/officeDocument/2006/relationships/image" Target="../media/image5.png"/></Relationships>
</file>

<file path=xl/charts/_rels/chart5.xml.rels><?xml version="1.0" encoding="UTF-8" standalone="yes"?>
<Relationships xmlns="http://schemas.openxmlformats.org/package/2006/relationships"><Relationship Id="rId1" Type="http://schemas.openxmlformats.org/officeDocument/2006/relationships/image" Target="../media/image5.png"/></Relationships>
</file>

<file path=xl/charts/_rels/chart6.xml.rels><?xml version="1.0" encoding="UTF-8" standalone="yes"?>
<Relationships xmlns="http://schemas.openxmlformats.org/package/2006/relationships"><Relationship Id="rId1" Type="http://schemas.openxmlformats.org/officeDocument/2006/relationships/image" Target="../media/image5.png"/></Relationships>
</file>

<file path=xl/charts/_rels/chart7.xml.rels><?xml version="1.0" encoding="UTF-8" standalone="yes"?>
<Relationships xmlns="http://schemas.openxmlformats.org/package/2006/relationships"><Relationship Id="rId1" Type="http://schemas.openxmlformats.org/officeDocument/2006/relationships/image" Target="../media/image5.png"/></Relationships>
</file>

<file path=xl/charts/_rels/chart8.xml.rels><?xml version="1.0" encoding="UTF-8" standalone="yes"?>
<Relationships xmlns="http://schemas.openxmlformats.org/package/2006/relationships"><Relationship Id="rId1" Type="http://schemas.openxmlformats.org/officeDocument/2006/relationships/image" Target="../media/image5.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88779527559379"/>
          <c:y val="4.6053307507684466E-2"/>
          <c:w val="0.5961867266591675"/>
          <c:h val="0.74713175291591261"/>
        </c:manualLayout>
      </c:layout>
      <c:scatterChart>
        <c:scatterStyle val="lineMarker"/>
        <c:varyColors val="0"/>
        <c:ser>
          <c:idx val="0"/>
          <c:order val="0"/>
          <c:marker>
            <c:symbol val="circle"/>
            <c:size val="14"/>
            <c:spPr>
              <a:solidFill>
                <a:schemeClr val="bg1"/>
              </a:solidFill>
              <a:ln w="25400"/>
            </c:spPr>
          </c:marker>
          <c:dLbls>
            <c:delete val="1"/>
          </c:dLbls>
          <c:xVal>
            <c:numRef>
              <c:f>'1. Contracts'!$S$35</c:f>
              <c:numCache>
                <c:formatCode>0.0</c:formatCode>
                <c:ptCount val="1"/>
                <c:pt idx="0">
                  <c:v>2.1</c:v>
                </c:pt>
              </c:numCache>
            </c:numRef>
          </c:xVal>
          <c:yVal>
            <c:numRef>
              <c:f>'1. Contracts'!$T$35</c:f>
              <c:numCache>
                <c:formatCode>0.0</c:formatCode>
                <c:ptCount val="1"/>
                <c:pt idx="0">
                  <c:v>0</c:v>
                </c:pt>
              </c:numCache>
            </c:numRef>
          </c:yVal>
          <c:smooth val="0"/>
          <c:extLst>
            <c:ext xmlns:c16="http://schemas.microsoft.com/office/drawing/2014/chart" uri="{C3380CC4-5D6E-409C-BE32-E72D297353CC}">
              <c16:uniqueId val="{00000000-DAAB-4CA4-B0C2-81D3887D4E86}"/>
            </c:ext>
          </c:extLst>
        </c:ser>
        <c:dLbls>
          <c:showLegendKey val="0"/>
          <c:showVal val="1"/>
          <c:showCatName val="1"/>
          <c:showSerName val="0"/>
          <c:showPercent val="0"/>
          <c:showBubbleSize val="0"/>
        </c:dLbls>
        <c:axId val="95655808"/>
        <c:axId val="96207232"/>
      </c:scatterChart>
      <c:valAx>
        <c:axId val="95655808"/>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9111355393151421"/>
              <c:y val="0.91836757658716317"/>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6207232"/>
        <c:crosses val="autoZero"/>
        <c:crossBetween val="midCat"/>
        <c:majorUnit val="1"/>
      </c:valAx>
      <c:valAx>
        <c:axId val="96207232"/>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0.2271221553875922"/>
              <c:y val="0.3064788492347591"/>
            </c:manualLayout>
          </c:layout>
          <c:overlay val="0"/>
        </c:title>
        <c:numFmt formatCode="0" sourceLinked="0"/>
        <c:majorTickMark val="out"/>
        <c:minorTickMark val="none"/>
        <c:tickLblPos val="nextTo"/>
        <c:spPr>
          <a:ln>
            <a:noFill/>
          </a:ln>
        </c:spPr>
        <c:txPr>
          <a:bodyPr/>
          <a:lstStyle/>
          <a:p>
            <a:pPr>
              <a:defRPr sz="1600" b="1">
                <a:latin typeface="+mn-lt"/>
                <a:cs typeface="Arial" pitchFamily="34" charset="0"/>
              </a:defRPr>
            </a:pPr>
            <a:endParaRPr lang="en-US"/>
          </a:p>
        </c:txPr>
        <c:crossAx val="95655808"/>
        <c:crossesAt val="0"/>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printSettings>
    <c:headerFooter/>
    <c:pageMargins b="0.75000000000000322" l="0.70000000000000062" r="0.70000000000000062" t="0.75000000000000322"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itchFamily="34" charset="0"/>
              </a:defRPr>
            </a:pPr>
            <a:r>
              <a:rPr lang="en-US" sz="1400">
                <a:latin typeface="+mn-lt"/>
                <a:cs typeface="Arial" pitchFamily="34" charset="0"/>
              </a:rPr>
              <a:t>Probability Scores - Section Averages</a:t>
            </a:r>
          </a:p>
        </c:rich>
      </c:tx>
      <c:layout>
        <c:manualLayout>
          <c:xMode val="edge"/>
          <c:yMode val="edge"/>
          <c:x val="0.17093111118957671"/>
          <c:y val="3.4344287405714964E-4"/>
        </c:manualLayout>
      </c:layout>
      <c:overlay val="0"/>
    </c:title>
    <c:autoTitleDeleted val="0"/>
    <c:plotArea>
      <c:layout>
        <c:manualLayout>
          <c:layoutTarget val="inner"/>
          <c:xMode val="edge"/>
          <c:yMode val="edge"/>
          <c:x val="0.23769814460488758"/>
          <c:y val="0.22745698454359894"/>
          <c:w val="0.48304736896952882"/>
          <c:h val="0.6774337866857556"/>
        </c:manualLayout>
      </c:layout>
      <c:radarChart>
        <c:radarStyle val="filled"/>
        <c:varyColors val="0"/>
        <c:ser>
          <c:idx val="0"/>
          <c:order val="0"/>
          <c:spPr>
            <a:solidFill>
              <a:schemeClr val="bg1">
                <a:lumMod val="75000"/>
                <a:alpha val="69020"/>
              </a:schemeClr>
            </a:solidFill>
            <a:ln w="3175">
              <a:solidFill>
                <a:sysClr val="windowText" lastClr="000000"/>
              </a:solidFill>
            </a:ln>
          </c:spPr>
          <c:dLbls>
            <c:delete val="1"/>
          </c:dLbls>
          <c:cat>
            <c:multiLvlStrRef>
              <c:f>'Risk Scoring'!$A$20:$E$27</c:f>
              <c:multiLvlStrCache>
                <c:ptCount val="8"/>
                <c:lvl/>
                <c:lvl/>
                <c:lvl/>
                <c:lvl/>
                <c:lvl>
                  <c:pt idx="0">
                    <c:v>1.   Contract Review</c:v>
                  </c:pt>
                  <c:pt idx="1">
                    <c:v>2.   Capability</c:v>
                  </c:pt>
                  <c:pt idx="2">
                    <c:v>3.   Capacity</c:v>
                  </c:pt>
                  <c:pt idx="3">
                    <c:v>4.   Inspection </c:v>
                  </c:pt>
                  <c:pt idx="4">
                    <c:v>5.   Supply Chain Mgmt</c:v>
                  </c:pt>
                  <c:pt idx="5">
                    <c:v>6.   Planning &amp; Operations</c:v>
                  </c:pt>
                  <c:pt idx="6">
                    <c:v>7.   Quality &amp; CI</c:v>
                  </c:pt>
                  <c:pt idx="7">
                    <c:v>8.   Resources</c:v>
                  </c:pt>
                </c:lvl>
              </c:multiLvlStrCache>
            </c:multiLvlStrRef>
          </c:cat>
          <c:val>
            <c:numRef>
              <c:f>'Risk Scoring'!$M$20:$M$27</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A36-41D7-8A13-A06761CD5F2E}"/>
            </c:ext>
          </c:extLst>
        </c:ser>
        <c:dLbls>
          <c:showLegendKey val="0"/>
          <c:showVal val="1"/>
          <c:showCatName val="0"/>
          <c:showSerName val="0"/>
          <c:showPercent val="0"/>
          <c:showBubbleSize val="0"/>
        </c:dLbls>
        <c:axId val="92387584"/>
        <c:axId val="92389376"/>
      </c:radarChart>
      <c:catAx>
        <c:axId val="92387584"/>
        <c:scaling>
          <c:orientation val="minMax"/>
        </c:scaling>
        <c:delete val="0"/>
        <c:axPos val="b"/>
        <c:majorGridlines>
          <c:spPr>
            <a:ln>
              <a:solidFill>
                <a:schemeClr val="bg1">
                  <a:lumMod val="50000"/>
                </a:schemeClr>
              </a:solidFill>
            </a:ln>
          </c:spPr>
        </c:majorGridlines>
        <c:numFmt formatCode="General" sourceLinked="1"/>
        <c:majorTickMark val="out"/>
        <c:minorTickMark val="none"/>
        <c:tickLblPos val="nextTo"/>
        <c:txPr>
          <a:bodyPr anchor="t" anchorCtr="0"/>
          <a:lstStyle/>
          <a:p>
            <a:pPr>
              <a:defRPr sz="800">
                <a:solidFill>
                  <a:schemeClr val="tx1">
                    <a:lumMod val="75000"/>
                    <a:lumOff val="25000"/>
                  </a:schemeClr>
                </a:solidFill>
                <a:latin typeface="Arial" pitchFamily="34" charset="0"/>
                <a:cs typeface="Arial" pitchFamily="34" charset="0"/>
              </a:defRPr>
            </a:pPr>
            <a:endParaRPr lang="en-US"/>
          </a:p>
        </c:txPr>
        <c:crossAx val="92389376"/>
        <c:crosses val="autoZero"/>
        <c:auto val="0"/>
        <c:lblAlgn val="ctr"/>
        <c:lblOffset val="100"/>
        <c:noMultiLvlLbl val="0"/>
      </c:catAx>
      <c:valAx>
        <c:axId val="92389376"/>
        <c:scaling>
          <c:orientation val="minMax"/>
          <c:max val="5"/>
          <c:min val="0"/>
        </c:scaling>
        <c:delete val="0"/>
        <c:axPos val="l"/>
        <c:majorGridlines>
          <c:spPr>
            <a:ln>
              <a:solidFill>
                <a:schemeClr val="tx1">
                  <a:lumMod val="75000"/>
                  <a:lumOff val="25000"/>
                </a:schemeClr>
              </a:solidFill>
            </a:ln>
          </c:spPr>
        </c:majorGridlines>
        <c:minorGridlines/>
        <c:numFmt formatCode="0" sourceLinked="0"/>
        <c:majorTickMark val="none"/>
        <c:minorTickMark val="none"/>
        <c:tickLblPos val="nextTo"/>
        <c:spPr>
          <a:ln>
            <a:solidFill>
              <a:schemeClr val="bg1">
                <a:lumMod val="50000"/>
              </a:schemeClr>
            </a:solidFill>
          </a:ln>
        </c:spPr>
        <c:txPr>
          <a:bodyPr/>
          <a:lstStyle/>
          <a:p>
            <a:pPr>
              <a:defRPr sz="800" b="1">
                <a:solidFill>
                  <a:schemeClr val="tx1"/>
                </a:solidFill>
                <a:latin typeface="Arial" pitchFamily="34" charset="0"/>
                <a:cs typeface="Arial" pitchFamily="34" charset="0"/>
              </a:defRPr>
            </a:pPr>
            <a:endParaRPr lang="en-US"/>
          </a:p>
        </c:txPr>
        <c:crossAx val="92387584"/>
        <c:crosses val="autoZero"/>
        <c:crossBetween val="between"/>
        <c:majorUnit val="1"/>
        <c:minorUnit val="1"/>
      </c:valAx>
      <c:spPr>
        <a:noFill/>
        <a:ln w="25400">
          <a:noFill/>
        </a:ln>
      </c:spPr>
    </c:plotArea>
    <c:plotVisOnly val="1"/>
    <c:dispBlanksAs val="gap"/>
    <c:showDLblsOverMax val="0"/>
  </c:chart>
  <c:spPr>
    <a:noFill/>
    <a:ln>
      <a:noFill/>
    </a:ln>
  </c:spPr>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Overall </a:t>
            </a:r>
            <a:r>
              <a:rPr lang="en-US" baseline="0"/>
              <a:t> Assessment R</a:t>
            </a:r>
            <a:r>
              <a:rPr lang="en-US"/>
              <a:t>isk</a:t>
            </a:r>
          </a:p>
        </c:rich>
      </c:tx>
      <c:layout>
        <c:manualLayout>
          <c:xMode val="edge"/>
          <c:yMode val="edge"/>
          <c:x val="0.23898621319785252"/>
          <c:y val="3.3954204000362025E-2"/>
        </c:manualLayout>
      </c:layout>
      <c:overlay val="0"/>
    </c:title>
    <c:autoTitleDeleted val="0"/>
    <c:plotArea>
      <c:layout>
        <c:manualLayout>
          <c:layoutTarget val="inner"/>
          <c:xMode val="edge"/>
          <c:yMode val="edge"/>
          <c:x val="0.22573434969564971"/>
          <c:y val="0.14461151132704156"/>
          <c:w val="0.625243567042158"/>
          <c:h val="0.63559552424368382"/>
        </c:manualLayout>
      </c:layout>
      <c:scatterChart>
        <c:scatterStyle val="lineMarker"/>
        <c:varyColors val="0"/>
        <c:ser>
          <c:idx val="1"/>
          <c:order val="0"/>
          <c:spPr>
            <a:ln w="12700">
              <a:solidFill>
                <a:schemeClr val="tx1"/>
              </a:solidFill>
            </a:ln>
          </c:spPr>
          <c:marker>
            <c:symbol val="circle"/>
            <c:size val="13"/>
            <c:spPr>
              <a:solidFill>
                <a:sysClr val="window" lastClr="FFFFFF"/>
              </a:solidFill>
              <a:ln>
                <a:solidFill>
                  <a:schemeClr val="tx1"/>
                </a:solidFill>
              </a:ln>
            </c:spPr>
          </c:marker>
          <c:dLbls>
            <c:delete val="1"/>
          </c:dLbls>
          <c:xVal>
            <c:numRef>
              <c:f>'Risk Scoring'!$K$28</c:f>
              <c:numCache>
                <c:formatCode>0.0</c:formatCode>
                <c:ptCount val="1"/>
                <c:pt idx="0">
                  <c:v>2.6033882783882785</c:v>
                </c:pt>
              </c:numCache>
            </c:numRef>
          </c:xVal>
          <c:yVal>
            <c:numRef>
              <c:f>'Risk Scoring'!$M$28</c:f>
              <c:numCache>
                <c:formatCode>0.0</c:formatCode>
                <c:ptCount val="1"/>
                <c:pt idx="0">
                  <c:v>0</c:v>
                </c:pt>
              </c:numCache>
            </c:numRef>
          </c:yVal>
          <c:smooth val="0"/>
          <c:extLst>
            <c:ext xmlns:c16="http://schemas.microsoft.com/office/drawing/2014/chart" uri="{C3380CC4-5D6E-409C-BE32-E72D297353CC}">
              <c16:uniqueId val="{00000000-0FDE-4517-B4EC-71B49BAAA760}"/>
            </c:ext>
          </c:extLst>
        </c:ser>
        <c:dLbls>
          <c:showLegendKey val="0"/>
          <c:showVal val="1"/>
          <c:showCatName val="1"/>
          <c:showSerName val="0"/>
          <c:showPercent val="0"/>
          <c:showBubbleSize val="0"/>
        </c:dLbls>
        <c:axId val="92401024"/>
        <c:axId val="92891008"/>
      </c:scatterChart>
      <c:valAx>
        <c:axId val="92401024"/>
        <c:scaling>
          <c:orientation val="minMax"/>
          <c:max val="5"/>
          <c:min val="0"/>
        </c:scaling>
        <c:delete val="0"/>
        <c:axPos val="b"/>
        <c:title>
          <c:tx>
            <c:rich>
              <a:bodyPr/>
              <a:lstStyle/>
              <a:p>
                <a:pPr>
                  <a:defRPr/>
                </a:pPr>
                <a:r>
                  <a:rPr lang="en-US" sz="1400">
                    <a:latin typeface="Arial" pitchFamily="34" charset="0"/>
                    <a:cs typeface="Arial" pitchFamily="34" charset="0"/>
                  </a:rPr>
                  <a:t>Consequence</a:t>
                </a:r>
              </a:p>
            </c:rich>
          </c:tx>
          <c:overlay val="0"/>
        </c:title>
        <c:numFmt formatCode="0" sourceLinked="0"/>
        <c:majorTickMark val="none"/>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92891008"/>
        <c:crosses val="autoZero"/>
        <c:crossBetween val="midCat"/>
        <c:majorUnit val="1"/>
      </c:valAx>
      <c:valAx>
        <c:axId val="92891008"/>
        <c:scaling>
          <c:orientation val="minMax"/>
          <c:max val="5"/>
          <c:min val="0"/>
        </c:scaling>
        <c:delete val="0"/>
        <c:axPos val="l"/>
        <c:title>
          <c:tx>
            <c:rich>
              <a:bodyPr/>
              <a:lstStyle/>
              <a:p>
                <a:pPr>
                  <a:defRPr/>
                </a:pPr>
                <a:r>
                  <a:rPr lang="en-US" sz="1400">
                    <a:latin typeface="Arial" pitchFamily="34" charset="0"/>
                    <a:cs typeface="Arial" pitchFamily="34" charset="0"/>
                  </a:rPr>
                  <a:t>Probability</a:t>
                </a:r>
              </a:p>
            </c:rich>
          </c:tx>
          <c:layout>
            <c:manualLayout>
              <c:xMode val="edge"/>
              <c:yMode val="edge"/>
              <c:x val="4.8030448522094385E-2"/>
              <c:y val="0.35961239327842848"/>
            </c:manualLayout>
          </c:layout>
          <c:overlay val="0"/>
        </c:title>
        <c:numFmt formatCode="#,##0" sourceLinked="0"/>
        <c:majorTickMark val="none"/>
        <c:minorTickMark val="none"/>
        <c:tickLblPos val="nextTo"/>
        <c:txPr>
          <a:bodyPr/>
          <a:lstStyle/>
          <a:p>
            <a:pPr>
              <a:defRPr sz="1400" b="1">
                <a:latin typeface="Arial" pitchFamily="34" charset="0"/>
                <a:cs typeface="Arial" pitchFamily="34" charset="0"/>
              </a:defRPr>
            </a:pPr>
            <a:endParaRPr lang="en-US"/>
          </a:p>
        </c:txPr>
        <c:crossAx val="92401024"/>
        <c:crosses val="autoZero"/>
        <c:crossBetween val="midCat"/>
        <c:majorUnit val="1"/>
        <c:minorUnit val="0.2"/>
      </c:valAx>
      <c:spPr>
        <a:blipFill>
          <a:blip xmlns:r="http://schemas.openxmlformats.org/officeDocument/2006/relationships" r:embed="rId1"/>
          <a:stretch>
            <a:fillRect/>
          </a:stretch>
        </a:blipFill>
        <a:ln w="25400">
          <a:solidFill>
            <a:schemeClr val="tx1"/>
          </a:solidFill>
        </a:ln>
      </c:spPr>
    </c:plotArea>
    <c:plotVisOnly val="1"/>
    <c:dispBlanksAs val="gap"/>
    <c:showDLblsOverMax val="0"/>
  </c:chart>
  <c:spPr>
    <a:noFill/>
    <a:ln>
      <a:noFill/>
    </a:ln>
  </c:spPr>
  <c:printSettings>
    <c:headerFooter/>
    <c:pageMargins b="0.750000000000003" l="0.70000000000000062" r="0.70000000000000062" t="0.750000000000003"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defRPr>
            </a:pPr>
            <a:r>
              <a:rPr lang="en-US" sz="1400" b="1" i="0" baseline="0"/>
              <a:t>Consequences - No. of Highest Scores - "5's"</a:t>
            </a:r>
            <a:endParaRPr lang="en-US" sz="1100"/>
          </a:p>
        </c:rich>
      </c:tx>
      <c:layout>
        <c:manualLayout>
          <c:xMode val="edge"/>
          <c:yMode val="edge"/>
          <c:x val="8.631315616797898E-2"/>
          <c:y val="1.5211132796434637E-2"/>
        </c:manualLayout>
      </c:layout>
      <c:overlay val="0"/>
    </c:title>
    <c:autoTitleDeleted val="0"/>
    <c:plotArea>
      <c:layout>
        <c:manualLayout>
          <c:layoutTarget val="inner"/>
          <c:xMode val="edge"/>
          <c:yMode val="edge"/>
          <c:x val="0.18801921347489847"/>
          <c:y val="0.23306925055994607"/>
          <c:w val="0.56199283683289958"/>
          <c:h val="0.615832741631539"/>
        </c:manualLayout>
      </c:layout>
      <c:radarChart>
        <c:radarStyle val="filled"/>
        <c:varyColors val="0"/>
        <c:ser>
          <c:idx val="0"/>
          <c:order val="0"/>
          <c:spPr>
            <a:solidFill>
              <a:srgbClr val="FF0000">
                <a:alpha val="55000"/>
              </a:srgbClr>
            </a:solidFill>
            <a:ln w="3175">
              <a:solidFill>
                <a:srgbClr val="FF0000"/>
              </a:solidFill>
            </a:ln>
          </c:spPr>
          <c:dLbls>
            <c:delete val="1"/>
          </c:dLbls>
          <c:cat>
            <c:multiLvlStrRef>
              <c:f>'Risk Scoring'!$A$20:$E$27</c:f>
              <c:multiLvlStrCache>
                <c:ptCount val="8"/>
                <c:lvl/>
                <c:lvl/>
                <c:lvl/>
                <c:lvl/>
                <c:lvl>
                  <c:pt idx="0">
                    <c:v>1.   Contract Review</c:v>
                  </c:pt>
                  <c:pt idx="1">
                    <c:v>2.   Capability</c:v>
                  </c:pt>
                  <c:pt idx="2">
                    <c:v>3.   Capacity</c:v>
                  </c:pt>
                  <c:pt idx="3">
                    <c:v>4.   Inspection </c:v>
                  </c:pt>
                  <c:pt idx="4">
                    <c:v>5.   Supply Chain Mgmt</c:v>
                  </c:pt>
                  <c:pt idx="5">
                    <c:v>6.   Planning &amp; Operations</c:v>
                  </c:pt>
                  <c:pt idx="6">
                    <c:v>7.   Quality &amp; CI</c:v>
                  </c:pt>
                  <c:pt idx="7">
                    <c:v>8.   Resources</c:v>
                  </c:pt>
                </c:lvl>
              </c:multiLvlStrCache>
            </c:multiLvlStrRef>
          </c:cat>
          <c:val>
            <c:numRef>
              <c:f>'Risk Scoring'!$L$20:$L$27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363-4299-931B-4CBD85496317}"/>
            </c:ext>
          </c:extLst>
        </c:ser>
        <c:dLbls>
          <c:showLegendKey val="0"/>
          <c:showVal val="1"/>
          <c:showCatName val="0"/>
          <c:showSerName val="0"/>
          <c:showPercent val="0"/>
          <c:showBubbleSize val="0"/>
        </c:dLbls>
        <c:axId val="92907776"/>
        <c:axId val="92921856"/>
      </c:radarChart>
      <c:catAx>
        <c:axId val="92907776"/>
        <c:scaling>
          <c:orientation val="minMax"/>
        </c:scaling>
        <c:delete val="0"/>
        <c:axPos val="b"/>
        <c:majorGridlines>
          <c:spPr>
            <a:ln>
              <a:solidFill>
                <a:schemeClr val="tx1">
                  <a:lumMod val="75000"/>
                  <a:lumOff val="25000"/>
                </a:schemeClr>
              </a:solidFill>
            </a:ln>
          </c:spPr>
        </c:majorGridlines>
        <c:numFmt formatCode="General" sourceLinked="1"/>
        <c:majorTickMark val="out"/>
        <c:minorTickMark val="none"/>
        <c:tickLblPos val="nextTo"/>
        <c:txPr>
          <a:bodyPr anchor="b" anchorCtr="1"/>
          <a:lstStyle/>
          <a:p>
            <a:pPr>
              <a:defRPr sz="800">
                <a:solidFill>
                  <a:schemeClr val="tx1">
                    <a:lumMod val="75000"/>
                    <a:lumOff val="25000"/>
                  </a:schemeClr>
                </a:solidFill>
              </a:defRPr>
            </a:pPr>
            <a:endParaRPr lang="en-US"/>
          </a:p>
        </c:txPr>
        <c:crossAx val="92921856"/>
        <c:crosses val="autoZero"/>
        <c:auto val="0"/>
        <c:lblAlgn val="ctr"/>
        <c:lblOffset val="100"/>
        <c:noMultiLvlLbl val="0"/>
      </c:catAx>
      <c:valAx>
        <c:axId val="92921856"/>
        <c:scaling>
          <c:orientation val="minMax"/>
          <c:min val="0"/>
        </c:scaling>
        <c:delete val="0"/>
        <c:axPos val="l"/>
        <c:majorGridlines>
          <c:spPr>
            <a:ln>
              <a:solidFill>
                <a:schemeClr val="tx1">
                  <a:lumMod val="75000"/>
                  <a:lumOff val="25000"/>
                </a:schemeClr>
              </a:solidFill>
            </a:ln>
          </c:spPr>
        </c:majorGridlines>
        <c:minorGridlines/>
        <c:numFmt formatCode="0" sourceLinked="0"/>
        <c:majorTickMark val="none"/>
        <c:minorTickMark val="none"/>
        <c:tickLblPos val="nextTo"/>
        <c:spPr>
          <a:ln>
            <a:solidFill>
              <a:schemeClr val="tx1">
                <a:lumMod val="75000"/>
                <a:lumOff val="25000"/>
              </a:schemeClr>
            </a:solidFill>
          </a:ln>
        </c:spPr>
        <c:txPr>
          <a:bodyPr/>
          <a:lstStyle/>
          <a:p>
            <a:pPr>
              <a:defRPr sz="700" b="1">
                <a:solidFill>
                  <a:schemeClr val="tx1"/>
                </a:solidFill>
              </a:defRPr>
            </a:pPr>
            <a:endParaRPr lang="en-US"/>
          </a:p>
        </c:txPr>
        <c:crossAx val="92907776"/>
        <c:crosses val="autoZero"/>
        <c:crossBetween val="between"/>
        <c:majorUnit val="1"/>
        <c:minorUnit val="1"/>
      </c:valAx>
      <c:spPr>
        <a:noFill/>
        <a:ln w="25400">
          <a:noFill/>
        </a:ln>
      </c:spPr>
    </c:plotArea>
    <c:plotVisOnly val="1"/>
    <c:dispBlanksAs val="gap"/>
    <c:showDLblsOverMax val="0"/>
  </c:chart>
  <c:spPr>
    <a:noFill/>
    <a:ln>
      <a:noFill/>
    </a:ln>
  </c:spPr>
  <c:txPr>
    <a:bodyPr/>
    <a:lstStyle/>
    <a:p>
      <a:pPr>
        <a:defRPr>
          <a:latin typeface="Arial" pitchFamily="34" charset="0"/>
          <a:cs typeface="Arial"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itchFamily="34" charset="0"/>
              </a:defRPr>
            </a:pPr>
            <a:r>
              <a:rPr lang="en-US" sz="1400" b="1" i="0" baseline="0"/>
              <a:t>Probability - No. of Highest Scores - "5's"</a:t>
            </a:r>
            <a:endParaRPr lang="en-US" sz="1100"/>
          </a:p>
        </c:rich>
      </c:tx>
      <c:layout>
        <c:manualLayout>
          <c:xMode val="edge"/>
          <c:yMode val="edge"/>
          <c:x val="0.15842209379000058"/>
          <c:y val="3.1723651845874772E-2"/>
        </c:manualLayout>
      </c:layout>
      <c:overlay val="0"/>
    </c:title>
    <c:autoTitleDeleted val="0"/>
    <c:plotArea>
      <c:layout>
        <c:manualLayout>
          <c:layoutTarget val="inner"/>
          <c:xMode val="edge"/>
          <c:yMode val="edge"/>
          <c:x val="0.20983773580026743"/>
          <c:y val="0.23098717702389049"/>
          <c:w val="0.52032556275292829"/>
          <c:h val="0.57360939040263725"/>
        </c:manualLayout>
      </c:layout>
      <c:radarChart>
        <c:radarStyle val="filled"/>
        <c:varyColors val="0"/>
        <c:ser>
          <c:idx val="0"/>
          <c:order val="0"/>
          <c:spPr>
            <a:solidFill>
              <a:srgbClr val="FF0000">
                <a:alpha val="52000"/>
              </a:srgbClr>
            </a:solidFill>
            <a:ln w="3175">
              <a:solidFill>
                <a:srgbClr val="FF0000"/>
              </a:solidFill>
            </a:ln>
          </c:spPr>
          <c:dLbls>
            <c:delete val="1"/>
          </c:dLbls>
          <c:cat>
            <c:multiLvlStrRef>
              <c:f>'Risk Scoring'!$A$20:$E$27</c:f>
              <c:multiLvlStrCache>
                <c:ptCount val="8"/>
                <c:lvl/>
                <c:lvl/>
                <c:lvl/>
                <c:lvl/>
                <c:lvl>
                  <c:pt idx="0">
                    <c:v>1.   Contract Review</c:v>
                  </c:pt>
                  <c:pt idx="1">
                    <c:v>2.   Capability</c:v>
                  </c:pt>
                  <c:pt idx="2">
                    <c:v>3.   Capacity</c:v>
                  </c:pt>
                  <c:pt idx="3">
                    <c:v>4.   Inspection </c:v>
                  </c:pt>
                  <c:pt idx="4">
                    <c:v>5.   Supply Chain Mgmt</c:v>
                  </c:pt>
                  <c:pt idx="5">
                    <c:v>6.   Planning &amp; Operations</c:v>
                  </c:pt>
                  <c:pt idx="6">
                    <c:v>7.   Quality &amp; CI</c:v>
                  </c:pt>
                  <c:pt idx="7">
                    <c:v>8.   Resources</c:v>
                  </c:pt>
                </c:lvl>
              </c:multiLvlStrCache>
            </c:multiLvlStrRef>
          </c:cat>
          <c:val>
            <c:numRef>
              <c:f>'Risk Scoring'!$N$20:$N$27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37-47E7-AC1D-F7A775BDC03C}"/>
            </c:ext>
          </c:extLst>
        </c:ser>
        <c:dLbls>
          <c:showLegendKey val="0"/>
          <c:showVal val="1"/>
          <c:showCatName val="0"/>
          <c:showSerName val="0"/>
          <c:showPercent val="0"/>
          <c:showBubbleSize val="0"/>
        </c:dLbls>
        <c:axId val="96174080"/>
        <c:axId val="96175616"/>
      </c:radarChart>
      <c:catAx>
        <c:axId val="96174080"/>
        <c:scaling>
          <c:orientation val="minMax"/>
        </c:scaling>
        <c:delete val="0"/>
        <c:axPos val="b"/>
        <c:majorGridlines>
          <c:spPr>
            <a:ln>
              <a:solidFill>
                <a:schemeClr val="bg1">
                  <a:lumMod val="50000"/>
                </a:schemeClr>
              </a:solidFill>
            </a:ln>
          </c:spPr>
        </c:majorGridlines>
        <c:numFmt formatCode="General" sourceLinked="1"/>
        <c:majorTickMark val="out"/>
        <c:minorTickMark val="none"/>
        <c:tickLblPos val="nextTo"/>
        <c:txPr>
          <a:bodyPr anchor="t" anchorCtr="0"/>
          <a:lstStyle/>
          <a:p>
            <a:pPr>
              <a:defRPr sz="800">
                <a:solidFill>
                  <a:schemeClr val="tx1">
                    <a:lumMod val="75000"/>
                    <a:lumOff val="25000"/>
                  </a:schemeClr>
                </a:solidFill>
                <a:latin typeface="Arial" pitchFamily="34" charset="0"/>
                <a:cs typeface="Arial" pitchFamily="34" charset="0"/>
              </a:defRPr>
            </a:pPr>
            <a:endParaRPr lang="en-US"/>
          </a:p>
        </c:txPr>
        <c:crossAx val="96175616"/>
        <c:crosses val="autoZero"/>
        <c:auto val="0"/>
        <c:lblAlgn val="ctr"/>
        <c:lblOffset val="100"/>
        <c:noMultiLvlLbl val="0"/>
      </c:catAx>
      <c:valAx>
        <c:axId val="96175616"/>
        <c:scaling>
          <c:orientation val="minMax"/>
          <c:min val="0"/>
        </c:scaling>
        <c:delete val="0"/>
        <c:axPos val="l"/>
        <c:majorGridlines>
          <c:spPr>
            <a:ln>
              <a:solidFill>
                <a:schemeClr val="tx1">
                  <a:lumMod val="75000"/>
                  <a:lumOff val="25000"/>
                </a:schemeClr>
              </a:solidFill>
            </a:ln>
          </c:spPr>
        </c:majorGridlines>
        <c:minorGridlines/>
        <c:numFmt formatCode="0" sourceLinked="0"/>
        <c:majorTickMark val="none"/>
        <c:minorTickMark val="none"/>
        <c:tickLblPos val="nextTo"/>
        <c:spPr>
          <a:ln>
            <a:solidFill>
              <a:schemeClr val="bg1">
                <a:lumMod val="50000"/>
              </a:schemeClr>
            </a:solidFill>
          </a:ln>
        </c:spPr>
        <c:txPr>
          <a:bodyPr/>
          <a:lstStyle/>
          <a:p>
            <a:pPr>
              <a:defRPr sz="800" b="1">
                <a:solidFill>
                  <a:schemeClr val="tx1"/>
                </a:solidFill>
                <a:latin typeface="Arial" pitchFamily="34" charset="0"/>
                <a:cs typeface="Arial" pitchFamily="34" charset="0"/>
              </a:defRPr>
            </a:pPr>
            <a:endParaRPr lang="en-US"/>
          </a:p>
        </c:txPr>
        <c:crossAx val="96174080"/>
        <c:crosses val="autoZero"/>
        <c:crossBetween val="between"/>
        <c:majorUnit val="1"/>
        <c:minorUnit val="1"/>
      </c:valAx>
      <c:spPr>
        <a:noFill/>
        <a:ln w="25400">
          <a:noFill/>
        </a:ln>
      </c:spPr>
    </c:plotArea>
    <c:plotVisOnly val="1"/>
    <c:dispBlanksAs val="gap"/>
    <c:showDLblsOverMax val="0"/>
  </c:chart>
  <c:spPr>
    <a:noFill/>
    <a:ln>
      <a:noFill/>
    </a:ln>
  </c:spPr>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88779527559379"/>
          <c:y val="4.6053307507684466E-2"/>
          <c:w val="0.5961867266591675"/>
          <c:h val="0.74713175291591261"/>
        </c:manualLayout>
      </c:layout>
      <c:scatterChart>
        <c:scatterStyle val="lineMarker"/>
        <c:varyColors val="0"/>
        <c:ser>
          <c:idx val="0"/>
          <c:order val="0"/>
          <c:marker>
            <c:symbol val="circle"/>
            <c:size val="14"/>
            <c:spPr>
              <a:solidFill>
                <a:schemeClr val="bg1"/>
              </a:solidFill>
              <a:ln w="25400"/>
            </c:spPr>
          </c:marker>
          <c:dLbls>
            <c:delete val="1"/>
          </c:dLbls>
          <c:xVal>
            <c:numRef>
              <c:f>'2 Capability'!$S$39</c:f>
              <c:numCache>
                <c:formatCode>0.0</c:formatCode>
                <c:ptCount val="1"/>
                <c:pt idx="0">
                  <c:v>2.75</c:v>
                </c:pt>
              </c:numCache>
            </c:numRef>
          </c:xVal>
          <c:yVal>
            <c:numRef>
              <c:f>'2 Capability'!$T$39</c:f>
              <c:numCache>
                <c:formatCode>0.0</c:formatCode>
                <c:ptCount val="1"/>
                <c:pt idx="0">
                  <c:v>0</c:v>
                </c:pt>
              </c:numCache>
            </c:numRef>
          </c:yVal>
          <c:smooth val="0"/>
          <c:extLst>
            <c:ext xmlns:c16="http://schemas.microsoft.com/office/drawing/2014/chart" uri="{C3380CC4-5D6E-409C-BE32-E72D297353CC}">
              <c16:uniqueId val="{00000000-DF2F-4FBC-A8EC-E261BD828C51}"/>
            </c:ext>
          </c:extLst>
        </c:ser>
        <c:dLbls>
          <c:showLegendKey val="0"/>
          <c:showVal val="1"/>
          <c:showCatName val="1"/>
          <c:showSerName val="0"/>
          <c:showPercent val="0"/>
          <c:showBubbleSize val="0"/>
        </c:dLbls>
        <c:axId val="95715712"/>
        <c:axId val="95718016"/>
      </c:scatterChart>
      <c:valAx>
        <c:axId val="95715712"/>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850278003930347"/>
              <c:y val="0.92245072491958291"/>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5718016"/>
        <c:crosses val="autoZero"/>
        <c:crossBetween val="midCat"/>
        <c:majorUnit val="1"/>
      </c:valAx>
      <c:valAx>
        <c:axId val="95718016"/>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0.23009849826678141"/>
              <c:y val="0.3064788492347591"/>
            </c:manualLayout>
          </c:layout>
          <c:overlay val="0"/>
        </c:title>
        <c:numFmt formatCode="0" sourceLinked="0"/>
        <c:majorTickMark val="out"/>
        <c:minorTickMark val="none"/>
        <c:tickLblPos val="nextTo"/>
        <c:spPr>
          <a:ln>
            <a:noFill/>
          </a:ln>
        </c:spPr>
        <c:txPr>
          <a:bodyPr/>
          <a:lstStyle/>
          <a:p>
            <a:pPr>
              <a:defRPr sz="1600" b="1">
                <a:latin typeface="+mn-lt"/>
                <a:cs typeface="Arial" pitchFamily="34" charset="0"/>
              </a:defRPr>
            </a:pPr>
            <a:endParaRPr lang="en-US"/>
          </a:p>
        </c:txPr>
        <c:crossAx val="95715712"/>
        <c:crossesAt val="0"/>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printSettings>
    <c:headerFooter/>
    <c:pageMargins b="0.75000000000000344" l="0.70000000000000062" r="0.70000000000000062" t="0.7500000000000034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198016914552605"/>
          <c:y val="3.013876737630021E-2"/>
          <c:w val="0.61698600174978124"/>
          <c:h val="0.52515504712709815"/>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'3 Capacity'!$S$31</c:f>
              <c:numCache>
                <c:formatCode>0.0</c:formatCode>
                <c:ptCount val="1"/>
                <c:pt idx="0">
                  <c:v>2.875</c:v>
                </c:pt>
              </c:numCache>
            </c:numRef>
          </c:xVal>
          <c:yVal>
            <c:numRef>
              <c:f>'3 Capacity'!$T$31</c:f>
              <c:numCache>
                <c:formatCode>0.0</c:formatCode>
                <c:ptCount val="1"/>
                <c:pt idx="0">
                  <c:v>0</c:v>
                </c:pt>
              </c:numCache>
            </c:numRef>
          </c:yVal>
          <c:smooth val="0"/>
          <c:extLst>
            <c:ext xmlns:c16="http://schemas.microsoft.com/office/drawing/2014/chart" uri="{C3380CC4-5D6E-409C-BE32-E72D297353CC}">
              <c16:uniqueId val="{00000000-03CD-4A49-9774-C8432BD98928}"/>
            </c:ext>
          </c:extLst>
        </c:ser>
        <c:dLbls>
          <c:showLegendKey val="0"/>
          <c:showVal val="1"/>
          <c:showCatName val="1"/>
          <c:showSerName val="0"/>
          <c:showPercent val="0"/>
          <c:showBubbleSize val="0"/>
        </c:dLbls>
        <c:axId val="96542080"/>
        <c:axId val="96544640"/>
      </c:scatterChart>
      <c:valAx>
        <c:axId val="96542080"/>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5702027992991054"/>
              <c:y val="0.64922376311514562"/>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6544640"/>
        <c:crosses val="autoZero"/>
        <c:crossBetween val="midCat"/>
        <c:majorUnit val="1"/>
      </c:valAx>
      <c:valAx>
        <c:axId val="96544640"/>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0.20010886629933383"/>
              <c:y val="0.22124127926632203"/>
            </c:manualLayout>
          </c:layout>
          <c:overlay val="0"/>
        </c:title>
        <c:numFmt formatCode="0" sourceLinked="0"/>
        <c:majorTickMark val="out"/>
        <c:minorTickMark val="none"/>
        <c:tickLblPos val="nextTo"/>
        <c:spPr>
          <a:ln>
            <a:noFill/>
          </a:ln>
        </c:spPr>
        <c:txPr>
          <a:bodyPr/>
          <a:lstStyle/>
          <a:p>
            <a:pPr>
              <a:defRPr sz="1600" b="1">
                <a:latin typeface="+mn-lt"/>
                <a:cs typeface="Arial" pitchFamily="34" charset="0"/>
              </a:defRPr>
            </a:pPr>
            <a:endParaRPr lang="en-US"/>
          </a:p>
        </c:txPr>
        <c:crossAx val="96542080"/>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4529855289040943"/>
          <c:y val="4.2624755675874072E-2"/>
          <c:w val="0.5101190344519082"/>
          <c:h val="0.74514324007371746"/>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'4 Inspection'!$S$44</c:f>
              <c:numCache>
                <c:formatCode>0.0</c:formatCode>
                <c:ptCount val="1"/>
                <c:pt idx="0">
                  <c:v>2.7142857142857144</c:v>
                </c:pt>
              </c:numCache>
            </c:numRef>
          </c:xVal>
          <c:yVal>
            <c:numRef>
              <c:f>'4 Inspection'!$T$44</c:f>
              <c:numCache>
                <c:formatCode>0.0</c:formatCode>
                <c:ptCount val="1"/>
                <c:pt idx="0">
                  <c:v>0</c:v>
                </c:pt>
              </c:numCache>
            </c:numRef>
          </c:yVal>
          <c:smooth val="0"/>
          <c:extLst>
            <c:ext xmlns:c16="http://schemas.microsoft.com/office/drawing/2014/chart" uri="{C3380CC4-5D6E-409C-BE32-E72D297353CC}">
              <c16:uniqueId val="{00000000-AD94-4373-AF67-417F9540CB06}"/>
            </c:ext>
          </c:extLst>
        </c:ser>
        <c:dLbls>
          <c:showLegendKey val="0"/>
          <c:showVal val="1"/>
          <c:showCatName val="1"/>
          <c:showSerName val="0"/>
          <c:showPercent val="0"/>
          <c:showBubbleSize val="0"/>
        </c:dLbls>
        <c:axId val="96598272"/>
        <c:axId val="99898112"/>
      </c:scatterChart>
      <c:valAx>
        <c:axId val="96598272"/>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63955550742797662"/>
              <c:y val="0.92049809307817643"/>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9898112"/>
        <c:crosses val="autoZero"/>
        <c:crossBetween val="midCat"/>
        <c:majorUnit val="1"/>
      </c:valAx>
      <c:valAx>
        <c:axId val="99898112"/>
        <c:scaling>
          <c:orientation val="minMax"/>
          <c:max val="5"/>
          <c:min val="0"/>
        </c:scaling>
        <c:delete val="0"/>
        <c:axPos val="l"/>
        <c:title>
          <c:tx>
            <c:rich>
              <a:bodyPr/>
              <a:lstStyle/>
              <a:p>
                <a:pPr>
                  <a:defRPr sz="1100">
                    <a:latin typeface="+mn-lt"/>
                  </a:defRPr>
                </a:pPr>
                <a:r>
                  <a:rPr lang="en-US" sz="1100">
                    <a:latin typeface="+mn-lt"/>
                    <a:cs typeface="Arial" pitchFamily="34" charset="0"/>
                  </a:rPr>
                  <a:t>Probability</a:t>
                </a:r>
              </a:p>
            </c:rich>
          </c:tx>
          <c:layout>
            <c:manualLayout>
              <c:xMode val="edge"/>
              <c:yMode val="edge"/>
              <c:x val="0.31763453334546088"/>
              <c:y val="0.30355410000985084"/>
            </c:manualLayout>
          </c:layout>
          <c:overlay val="0"/>
        </c:title>
        <c:numFmt formatCode="0" sourceLinked="0"/>
        <c:majorTickMark val="out"/>
        <c:minorTickMark val="none"/>
        <c:tickLblPos val="nextTo"/>
        <c:spPr>
          <a:ln>
            <a:noFill/>
          </a:ln>
        </c:spPr>
        <c:txPr>
          <a:bodyPr/>
          <a:lstStyle/>
          <a:p>
            <a:pPr>
              <a:defRPr sz="1600" b="1">
                <a:latin typeface="+mn-lt"/>
                <a:cs typeface="Arial" pitchFamily="34" charset="0"/>
              </a:defRPr>
            </a:pPr>
            <a:endParaRPr lang="en-US"/>
          </a:p>
        </c:txPr>
        <c:crossAx val="96598272"/>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19915376114417"/>
          <c:y val="3.4245154451847372E-2"/>
          <c:w val="0.72488651628780065"/>
          <c:h val="0.56785589744544684"/>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'5 SCM'!$S$39</c:f>
              <c:numCache>
                <c:formatCode>0.0</c:formatCode>
                <c:ptCount val="1"/>
                <c:pt idx="0">
                  <c:v>2.5</c:v>
                </c:pt>
              </c:numCache>
            </c:numRef>
          </c:xVal>
          <c:yVal>
            <c:numRef>
              <c:f>'5 SCM'!$T$39</c:f>
              <c:numCache>
                <c:formatCode>0.0</c:formatCode>
                <c:ptCount val="1"/>
                <c:pt idx="0">
                  <c:v>0</c:v>
                </c:pt>
              </c:numCache>
            </c:numRef>
          </c:yVal>
          <c:smooth val="0"/>
          <c:extLst>
            <c:ext xmlns:c16="http://schemas.microsoft.com/office/drawing/2014/chart" uri="{C3380CC4-5D6E-409C-BE32-E72D297353CC}">
              <c16:uniqueId val="{00000000-2A0B-4DBC-8B20-10929909CBC5}"/>
            </c:ext>
          </c:extLst>
        </c:ser>
        <c:dLbls>
          <c:showLegendKey val="0"/>
          <c:showVal val="1"/>
          <c:showCatName val="1"/>
          <c:showSerName val="0"/>
          <c:showPercent val="0"/>
          <c:showBubbleSize val="0"/>
        </c:dLbls>
        <c:axId val="100287616"/>
        <c:axId val="100289920"/>
      </c:scatterChart>
      <c:valAx>
        <c:axId val="100287616"/>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0993970757726859"/>
              <c:y val="0.71083759920080913"/>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100289920"/>
        <c:crosses val="autoZero"/>
        <c:crossBetween val="midCat"/>
        <c:majorUnit val="1"/>
      </c:valAx>
      <c:valAx>
        <c:axId val="100289920"/>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6.3387262246455731E-2"/>
              <c:y val="0.23898959438580841"/>
            </c:manualLayout>
          </c:layout>
          <c:overlay val="0"/>
        </c:title>
        <c:numFmt formatCode="0" sourceLinked="0"/>
        <c:majorTickMark val="out"/>
        <c:minorTickMark val="none"/>
        <c:tickLblPos val="nextTo"/>
        <c:spPr>
          <a:ln>
            <a:noFill/>
          </a:ln>
        </c:spPr>
        <c:txPr>
          <a:bodyPr/>
          <a:lstStyle/>
          <a:p>
            <a:pPr>
              <a:defRPr sz="1600" b="1"/>
            </a:pPr>
            <a:endParaRPr lang="en-US"/>
          </a:p>
        </c:txPr>
        <c:crossAx val="100287616"/>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txPr>
    <a:bodyPr/>
    <a:lstStyle/>
    <a:p>
      <a:pPr>
        <a:defRPr sz="1000"/>
      </a:pPr>
      <a:endParaRPr lang="en-US"/>
    </a:p>
  </c:txPr>
  <c:printSettings>
    <c:headerFooter/>
    <c:pageMargins b="0.75000000000000389" l="0.70000000000000062" r="0.70000000000000062" t="0.750000000000003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90762036266923"/>
          <c:y val="3.08042922079537E-2"/>
          <c:w val="0.64900448442577696"/>
          <c:h val="0.54116479315363952"/>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'6 Planning &amp; Operations'!$S$31</c:f>
              <c:numCache>
                <c:formatCode>0.0</c:formatCode>
                <c:ptCount val="1"/>
                <c:pt idx="0">
                  <c:v>2.875</c:v>
                </c:pt>
              </c:numCache>
            </c:numRef>
          </c:xVal>
          <c:yVal>
            <c:numRef>
              <c:f>'6 Planning &amp; Operations'!$T$31</c:f>
              <c:numCache>
                <c:formatCode>0.0</c:formatCode>
                <c:ptCount val="1"/>
                <c:pt idx="0">
                  <c:v>0</c:v>
                </c:pt>
              </c:numCache>
            </c:numRef>
          </c:yVal>
          <c:smooth val="0"/>
          <c:extLst>
            <c:ext xmlns:c16="http://schemas.microsoft.com/office/drawing/2014/chart" uri="{C3380CC4-5D6E-409C-BE32-E72D297353CC}">
              <c16:uniqueId val="{00000000-50A2-4B66-8323-D4D2250D05E7}"/>
            </c:ext>
          </c:extLst>
        </c:ser>
        <c:dLbls>
          <c:showLegendKey val="0"/>
          <c:showVal val="1"/>
          <c:showCatName val="1"/>
          <c:showSerName val="0"/>
          <c:showPercent val="0"/>
          <c:showBubbleSize val="0"/>
        </c:dLbls>
        <c:axId val="99778560"/>
        <c:axId val="99780864"/>
      </c:scatterChart>
      <c:valAx>
        <c:axId val="99778560"/>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5280694724382962"/>
              <c:y val="0.67060611045911211"/>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9780864"/>
        <c:crosses val="autoZero"/>
        <c:crossBetween val="midCat"/>
        <c:majorUnit val="1"/>
      </c:valAx>
      <c:valAx>
        <c:axId val="99780864"/>
        <c:scaling>
          <c:orientation val="minMax"/>
          <c:max val="5"/>
          <c:min val="0"/>
        </c:scaling>
        <c:delete val="0"/>
        <c:axPos val="l"/>
        <c:title>
          <c:tx>
            <c:rich>
              <a:bodyPr/>
              <a:lstStyle/>
              <a:p>
                <a:pPr>
                  <a:defRPr sz="1050">
                    <a:latin typeface="+mn-lt"/>
                    <a:cs typeface="Arial" pitchFamily="34" charset="0"/>
                  </a:defRPr>
                </a:pPr>
                <a:r>
                  <a:rPr lang="en-US" sz="1050">
                    <a:latin typeface="+mn-lt"/>
                    <a:cs typeface="Arial" pitchFamily="34" charset="0"/>
                  </a:rPr>
                  <a:t>Probability</a:t>
                </a:r>
              </a:p>
            </c:rich>
          </c:tx>
          <c:layout>
            <c:manualLayout>
              <c:xMode val="edge"/>
              <c:yMode val="edge"/>
              <c:x val="0.17453606909130276"/>
              <c:y val="0.24641705978289621"/>
            </c:manualLayout>
          </c:layout>
          <c:overlay val="0"/>
        </c:title>
        <c:numFmt formatCode="0" sourceLinked="0"/>
        <c:majorTickMark val="out"/>
        <c:minorTickMark val="none"/>
        <c:tickLblPos val="nextTo"/>
        <c:spPr>
          <a:ln>
            <a:noFill/>
          </a:ln>
        </c:spPr>
        <c:txPr>
          <a:bodyPr/>
          <a:lstStyle/>
          <a:p>
            <a:pPr>
              <a:defRPr sz="1600" b="1"/>
            </a:pPr>
            <a:endParaRPr lang="en-US"/>
          </a:p>
        </c:txPr>
        <c:crossAx val="99778560"/>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txPr>
    <a:bodyPr/>
    <a:lstStyle/>
    <a:p>
      <a:pPr>
        <a:defRPr sz="1000"/>
      </a:pPr>
      <a:endParaRPr lang="en-US"/>
    </a:p>
  </c:txPr>
  <c:printSettings>
    <c:headerFooter/>
    <c:pageMargins b="0.75000000000000411" l="0.70000000000000062" r="0.70000000000000062" t="0.750000000000004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9135323795435"/>
          <c:y val="3.137896224510401E-2"/>
          <c:w val="0.65709084733113154"/>
          <c:h val="0.54716000997612857"/>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'7 Quality &amp; CI'!$S$67</c:f>
              <c:numCache>
                <c:formatCode>0.0</c:formatCode>
                <c:ptCount val="1"/>
                <c:pt idx="0">
                  <c:v>2.3461538461538463</c:v>
                </c:pt>
              </c:numCache>
            </c:numRef>
          </c:xVal>
          <c:yVal>
            <c:numRef>
              <c:f>'7 Quality &amp; CI'!$T$67</c:f>
              <c:numCache>
                <c:formatCode>0.0</c:formatCode>
                <c:ptCount val="1"/>
                <c:pt idx="0">
                  <c:v>0</c:v>
                </c:pt>
              </c:numCache>
            </c:numRef>
          </c:yVal>
          <c:smooth val="0"/>
          <c:extLst>
            <c:ext xmlns:c16="http://schemas.microsoft.com/office/drawing/2014/chart" uri="{C3380CC4-5D6E-409C-BE32-E72D297353CC}">
              <c16:uniqueId val="{00000000-FF43-44F7-9E4B-EF63768333EB}"/>
            </c:ext>
          </c:extLst>
        </c:ser>
        <c:dLbls>
          <c:showLegendKey val="0"/>
          <c:showVal val="1"/>
          <c:showCatName val="1"/>
          <c:showSerName val="0"/>
          <c:showPercent val="0"/>
          <c:showBubbleSize val="0"/>
        </c:dLbls>
        <c:axId val="100084352"/>
        <c:axId val="100103296"/>
      </c:scatterChart>
      <c:valAx>
        <c:axId val="100084352"/>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4677060454190862"/>
              <c:y val="0.68212206505860951"/>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100103296"/>
        <c:crosses val="autoZero"/>
        <c:crossBetween val="midCat"/>
        <c:majorUnit val="1"/>
      </c:valAx>
      <c:valAx>
        <c:axId val="100103296"/>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0.14828837735854983"/>
              <c:y val="0.23695110509376374"/>
            </c:manualLayout>
          </c:layout>
          <c:overlay val="0"/>
        </c:title>
        <c:numFmt formatCode="0" sourceLinked="0"/>
        <c:majorTickMark val="out"/>
        <c:minorTickMark val="none"/>
        <c:tickLblPos val="nextTo"/>
        <c:spPr>
          <a:ln>
            <a:noFill/>
          </a:ln>
        </c:spPr>
        <c:txPr>
          <a:bodyPr/>
          <a:lstStyle/>
          <a:p>
            <a:pPr>
              <a:defRPr sz="1600" b="1"/>
            </a:pPr>
            <a:endParaRPr lang="en-US"/>
          </a:p>
        </c:txPr>
        <c:crossAx val="100084352"/>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txPr>
    <a:bodyPr/>
    <a:lstStyle/>
    <a:p>
      <a:pPr>
        <a:defRPr sz="1000"/>
      </a:pPr>
      <a:endParaRPr lang="en-US"/>
    </a:p>
  </c:txPr>
  <c:printSettings>
    <c:headerFooter/>
    <c:pageMargins b="0.75000000000000433" l="0.70000000000000062" r="0.70000000000000062" t="0.750000000000004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824103190534131"/>
          <c:y val="3.1347777758379061E-2"/>
          <c:w val="0.64635468334262969"/>
          <c:h val="0.53821229534053727"/>
        </c:manualLayout>
      </c:layout>
      <c:scatterChart>
        <c:scatterStyle val="lineMarker"/>
        <c:varyColors val="0"/>
        <c:ser>
          <c:idx val="0"/>
          <c:order val="0"/>
          <c:marker>
            <c:symbol val="circle"/>
            <c:size val="13"/>
            <c:spPr>
              <a:solidFill>
                <a:sysClr val="window" lastClr="FFFFFF"/>
              </a:solidFill>
              <a:ln>
                <a:solidFill>
                  <a:sysClr val="windowText" lastClr="000000"/>
                </a:solidFill>
              </a:ln>
            </c:spPr>
          </c:marker>
          <c:dLbls>
            <c:delete val="1"/>
          </c:dLbls>
          <c:xVal>
            <c:numRef>
              <c:f>'8 Resources'!$S$45</c:f>
              <c:numCache>
                <c:formatCode>0.0</c:formatCode>
                <c:ptCount val="1"/>
                <c:pt idx="0">
                  <c:v>2.6666666666666665</c:v>
                </c:pt>
              </c:numCache>
            </c:numRef>
          </c:xVal>
          <c:yVal>
            <c:numRef>
              <c:f>'8 Resources'!$T$45</c:f>
              <c:numCache>
                <c:formatCode>0.0</c:formatCode>
                <c:ptCount val="1"/>
                <c:pt idx="0">
                  <c:v>0</c:v>
                </c:pt>
              </c:numCache>
            </c:numRef>
          </c:yVal>
          <c:smooth val="0"/>
          <c:extLst>
            <c:ext xmlns:c16="http://schemas.microsoft.com/office/drawing/2014/chart" uri="{C3380CC4-5D6E-409C-BE32-E72D297353CC}">
              <c16:uniqueId val="{00000000-D0B1-422C-927D-4AFC8F9E0E33}"/>
            </c:ext>
          </c:extLst>
        </c:ser>
        <c:dLbls>
          <c:showLegendKey val="0"/>
          <c:showVal val="1"/>
          <c:showCatName val="1"/>
          <c:showSerName val="0"/>
          <c:showPercent val="0"/>
          <c:showBubbleSize val="0"/>
        </c:dLbls>
        <c:axId val="95856128"/>
        <c:axId val="95866880"/>
      </c:scatterChart>
      <c:valAx>
        <c:axId val="95856128"/>
        <c:scaling>
          <c:orientation val="minMax"/>
          <c:max val="5"/>
          <c:min val="0"/>
        </c:scaling>
        <c:delete val="0"/>
        <c:axPos val="b"/>
        <c:title>
          <c:tx>
            <c:rich>
              <a:bodyPr/>
              <a:lstStyle/>
              <a:p>
                <a:pPr>
                  <a:defRPr sz="1100">
                    <a:latin typeface="+mn-lt"/>
                    <a:cs typeface="Arial" pitchFamily="34" charset="0"/>
                  </a:defRPr>
                </a:pPr>
                <a:r>
                  <a:rPr lang="en-US" sz="1100">
                    <a:latin typeface="+mn-lt"/>
                    <a:cs typeface="Arial" pitchFamily="34" charset="0"/>
                  </a:rPr>
                  <a:t>Consequence</a:t>
                </a:r>
              </a:p>
            </c:rich>
          </c:tx>
          <c:layout>
            <c:manualLayout>
              <c:xMode val="edge"/>
              <c:yMode val="edge"/>
              <c:x val="0.5526118398028167"/>
              <c:y val="0.66924059104585365"/>
            </c:manualLayout>
          </c:layout>
          <c:overlay val="0"/>
        </c:title>
        <c:numFmt formatCode="0" sourceLinked="0"/>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n-US"/>
          </a:p>
        </c:txPr>
        <c:crossAx val="95866880"/>
        <c:crosses val="autoZero"/>
        <c:crossBetween val="midCat"/>
        <c:majorUnit val="1"/>
      </c:valAx>
      <c:valAx>
        <c:axId val="95866880"/>
        <c:scaling>
          <c:orientation val="minMax"/>
          <c:max val="5"/>
          <c:min val="0"/>
        </c:scaling>
        <c:delete val="0"/>
        <c:axPos val="l"/>
        <c:title>
          <c:tx>
            <c:rich>
              <a:bodyPr/>
              <a:lstStyle/>
              <a:p>
                <a:pPr>
                  <a:defRPr sz="1100">
                    <a:latin typeface="+mn-lt"/>
                    <a:cs typeface="Arial" pitchFamily="34" charset="0"/>
                  </a:defRPr>
                </a:pPr>
                <a:r>
                  <a:rPr lang="en-US" sz="1100">
                    <a:latin typeface="+mn-lt"/>
                    <a:cs typeface="Arial" pitchFamily="34" charset="0"/>
                  </a:rPr>
                  <a:t>Probability</a:t>
                </a:r>
              </a:p>
            </c:rich>
          </c:tx>
          <c:layout>
            <c:manualLayout>
              <c:xMode val="edge"/>
              <c:yMode val="edge"/>
              <c:x val="0.16261028379774844"/>
              <c:y val="0.22622832899767797"/>
            </c:manualLayout>
          </c:layout>
          <c:overlay val="0"/>
        </c:title>
        <c:numFmt formatCode="0" sourceLinked="0"/>
        <c:majorTickMark val="out"/>
        <c:minorTickMark val="none"/>
        <c:tickLblPos val="nextTo"/>
        <c:spPr>
          <a:ln>
            <a:noFill/>
          </a:ln>
        </c:spPr>
        <c:txPr>
          <a:bodyPr/>
          <a:lstStyle/>
          <a:p>
            <a:pPr>
              <a:defRPr sz="1600" b="1"/>
            </a:pPr>
            <a:endParaRPr lang="en-US"/>
          </a:p>
        </c:txPr>
        <c:crossAx val="95856128"/>
        <c:crosses val="autoZero"/>
        <c:crossBetween val="midCat"/>
        <c:majorUnit val="1"/>
      </c:valAx>
      <c:spPr>
        <a:blipFill>
          <a:blip xmlns:r="http://schemas.openxmlformats.org/officeDocument/2006/relationships" r:embed="rId1"/>
          <a:stretch>
            <a:fillRect/>
          </a:stretch>
        </a:blipFill>
        <a:ln w="3175">
          <a:solidFill>
            <a:schemeClr val="tx1"/>
          </a:solidFill>
        </a:ln>
      </c:spPr>
    </c:plotArea>
    <c:plotVisOnly val="1"/>
    <c:dispBlanksAs val="gap"/>
    <c:showDLblsOverMax val="0"/>
  </c:chart>
  <c:spPr>
    <a:noFill/>
    <a:ln>
      <a:noFill/>
    </a:ln>
  </c:spPr>
  <c:txPr>
    <a:bodyPr/>
    <a:lstStyle/>
    <a:p>
      <a:pPr>
        <a:defRPr sz="1000"/>
      </a:pPr>
      <a:endParaRPr lang="en-US"/>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mn-lt"/>
              </a:defRPr>
            </a:pPr>
            <a:r>
              <a:rPr lang="en-US" sz="1400">
                <a:latin typeface="+mn-lt"/>
              </a:rPr>
              <a:t>Consequence Scores - Section Averages</a:t>
            </a:r>
          </a:p>
        </c:rich>
      </c:tx>
      <c:layout>
        <c:manualLayout>
          <c:xMode val="edge"/>
          <c:yMode val="edge"/>
          <c:x val="0.12861767279090114"/>
          <c:y val="2.4773986585010436E-3"/>
        </c:manualLayout>
      </c:layout>
      <c:overlay val="0"/>
    </c:title>
    <c:autoTitleDeleted val="0"/>
    <c:plotArea>
      <c:layout>
        <c:manualLayout>
          <c:layoutTarget val="inner"/>
          <c:xMode val="edge"/>
          <c:yMode val="edge"/>
          <c:x val="0.25243516693324852"/>
          <c:y val="0.21113416152956996"/>
          <c:w val="0.5241329526526044"/>
          <c:h val="0.61134995323440922"/>
        </c:manualLayout>
      </c:layout>
      <c:radarChart>
        <c:radarStyle val="filled"/>
        <c:varyColors val="0"/>
        <c:ser>
          <c:idx val="0"/>
          <c:order val="0"/>
          <c:spPr>
            <a:solidFill>
              <a:schemeClr val="bg1">
                <a:lumMod val="75000"/>
                <a:alpha val="69020"/>
              </a:schemeClr>
            </a:solidFill>
            <a:ln w="3175">
              <a:solidFill>
                <a:schemeClr val="tx1"/>
              </a:solidFill>
            </a:ln>
          </c:spPr>
          <c:dLbls>
            <c:delete val="1"/>
          </c:dLbls>
          <c:cat>
            <c:multiLvlStrRef>
              <c:f>'Risk Scoring'!$A$20:$E$27</c:f>
              <c:multiLvlStrCache>
                <c:ptCount val="8"/>
                <c:lvl/>
                <c:lvl/>
                <c:lvl/>
                <c:lvl/>
                <c:lvl>
                  <c:pt idx="0">
                    <c:v>1.   Contract Review</c:v>
                  </c:pt>
                  <c:pt idx="1">
                    <c:v>2.   Capability</c:v>
                  </c:pt>
                  <c:pt idx="2">
                    <c:v>3.   Capacity</c:v>
                  </c:pt>
                  <c:pt idx="3">
                    <c:v>4.   Inspection </c:v>
                  </c:pt>
                  <c:pt idx="4">
                    <c:v>5.   Supply Chain Mgmt</c:v>
                  </c:pt>
                  <c:pt idx="5">
                    <c:v>6.   Planning &amp; Operations</c:v>
                  </c:pt>
                  <c:pt idx="6">
                    <c:v>7.   Quality &amp; CI</c:v>
                  </c:pt>
                  <c:pt idx="7">
                    <c:v>8.   Resources</c:v>
                  </c:pt>
                </c:lvl>
              </c:multiLvlStrCache>
            </c:multiLvlStrRef>
          </c:cat>
          <c:val>
            <c:numRef>
              <c:f>'Risk Scoring'!$K$20:$K$27</c:f>
              <c:numCache>
                <c:formatCode>0.0</c:formatCode>
                <c:ptCount val="8"/>
                <c:pt idx="0">
                  <c:v>2.1</c:v>
                </c:pt>
                <c:pt idx="1">
                  <c:v>2.75</c:v>
                </c:pt>
                <c:pt idx="2">
                  <c:v>2.875</c:v>
                </c:pt>
                <c:pt idx="3">
                  <c:v>2.7142857142857144</c:v>
                </c:pt>
                <c:pt idx="4">
                  <c:v>2.5</c:v>
                </c:pt>
                <c:pt idx="5">
                  <c:v>2.875</c:v>
                </c:pt>
                <c:pt idx="6">
                  <c:v>2.3461538461538463</c:v>
                </c:pt>
                <c:pt idx="7">
                  <c:v>2.6666666666666665</c:v>
                </c:pt>
              </c:numCache>
            </c:numRef>
          </c:val>
          <c:extLst>
            <c:ext xmlns:c16="http://schemas.microsoft.com/office/drawing/2014/chart" uri="{C3380CC4-5D6E-409C-BE32-E72D297353CC}">
              <c16:uniqueId val="{00000000-7981-4F95-8E33-54D61856F6A2}"/>
            </c:ext>
          </c:extLst>
        </c:ser>
        <c:dLbls>
          <c:showLegendKey val="0"/>
          <c:showVal val="1"/>
          <c:showCatName val="0"/>
          <c:showSerName val="0"/>
          <c:showPercent val="0"/>
          <c:showBubbleSize val="0"/>
        </c:dLbls>
        <c:axId val="87091456"/>
        <c:axId val="91366144"/>
      </c:radarChart>
      <c:catAx>
        <c:axId val="87091456"/>
        <c:scaling>
          <c:orientation val="minMax"/>
        </c:scaling>
        <c:delete val="0"/>
        <c:axPos val="b"/>
        <c:majorGridlines>
          <c:spPr>
            <a:ln>
              <a:solidFill>
                <a:schemeClr val="tx1">
                  <a:lumMod val="75000"/>
                  <a:lumOff val="25000"/>
                </a:schemeClr>
              </a:solidFill>
            </a:ln>
          </c:spPr>
        </c:majorGridlines>
        <c:numFmt formatCode="General" sourceLinked="1"/>
        <c:majorTickMark val="out"/>
        <c:minorTickMark val="none"/>
        <c:tickLblPos val="nextTo"/>
        <c:txPr>
          <a:bodyPr anchor="b" anchorCtr="1"/>
          <a:lstStyle/>
          <a:p>
            <a:pPr>
              <a:defRPr sz="800">
                <a:solidFill>
                  <a:schemeClr val="tx1">
                    <a:lumMod val="75000"/>
                    <a:lumOff val="25000"/>
                  </a:schemeClr>
                </a:solidFill>
              </a:defRPr>
            </a:pPr>
            <a:endParaRPr lang="en-US"/>
          </a:p>
        </c:txPr>
        <c:crossAx val="91366144"/>
        <c:crosses val="autoZero"/>
        <c:auto val="0"/>
        <c:lblAlgn val="ctr"/>
        <c:lblOffset val="100"/>
        <c:noMultiLvlLbl val="0"/>
      </c:catAx>
      <c:valAx>
        <c:axId val="91366144"/>
        <c:scaling>
          <c:orientation val="minMax"/>
          <c:max val="5"/>
          <c:min val="0"/>
        </c:scaling>
        <c:delete val="0"/>
        <c:axPos val="l"/>
        <c:majorGridlines>
          <c:spPr>
            <a:ln>
              <a:solidFill>
                <a:schemeClr val="tx1">
                  <a:lumMod val="75000"/>
                  <a:lumOff val="25000"/>
                </a:schemeClr>
              </a:solidFill>
            </a:ln>
          </c:spPr>
        </c:majorGridlines>
        <c:minorGridlines/>
        <c:numFmt formatCode="0" sourceLinked="0"/>
        <c:majorTickMark val="none"/>
        <c:minorTickMark val="none"/>
        <c:tickLblPos val="nextTo"/>
        <c:spPr>
          <a:ln>
            <a:solidFill>
              <a:schemeClr val="tx1">
                <a:lumMod val="75000"/>
                <a:lumOff val="25000"/>
              </a:schemeClr>
            </a:solidFill>
          </a:ln>
        </c:spPr>
        <c:txPr>
          <a:bodyPr/>
          <a:lstStyle/>
          <a:p>
            <a:pPr>
              <a:defRPr sz="700" b="1">
                <a:solidFill>
                  <a:schemeClr val="tx1"/>
                </a:solidFill>
              </a:defRPr>
            </a:pPr>
            <a:endParaRPr lang="en-US"/>
          </a:p>
        </c:txPr>
        <c:crossAx val="87091456"/>
        <c:crosses val="autoZero"/>
        <c:crossBetween val="between"/>
        <c:majorUnit val="1"/>
        <c:minorUnit val="1"/>
      </c:valAx>
      <c:spPr>
        <a:noFill/>
        <a:ln w="25400">
          <a:noFill/>
        </a:ln>
      </c:spPr>
    </c:plotArea>
    <c:plotVisOnly val="1"/>
    <c:dispBlanksAs val="gap"/>
    <c:showDLblsOverMax val="0"/>
  </c:chart>
  <c:spPr>
    <a:noFill/>
    <a:ln>
      <a:noFill/>
    </a:ln>
  </c:spPr>
  <c:txPr>
    <a:bodyPr/>
    <a:lstStyle/>
    <a:p>
      <a:pPr>
        <a:defRPr>
          <a:latin typeface="Arial" pitchFamily="34" charset="0"/>
          <a:cs typeface="Arial"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5141202</xdr:colOff>
      <xdr:row>12</xdr:row>
      <xdr:rowOff>119493</xdr:rowOff>
    </xdr:from>
    <xdr:to>
      <xdr:col>6</xdr:col>
      <xdr:colOff>447674</xdr:colOff>
      <xdr:row>26</xdr:row>
      <xdr:rowOff>129884</xdr:rowOff>
    </xdr:to>
    <xdr:pic>
      <xdr:nvPicPr>
        <xdr:cNvPr id="3037281" name="Picture 11">
          <a:extLst>
            <a:ext uri="{FF2B5EF4-FFF2-40B4-BE49-F238E27FC236}">
              <a16:creationId xmlns:a16="http://schemas.microsoft.com/office/drawing/2014/main" id="{00000000-0008-0000-0000-000061582E00}"/>
            </a:ext>
          </a:extLst>
        </xdr:cNvPr>
        <xdr:cNvPicPr>
          <a:picLocks noChangeAspect="1"/>
        </xdr:cNvPicPr>
      </xdr:nvPicPr>
      <xdr:blipFill>
        <a:blip xmlns:r="http://schemas.openxmlformats.org/officeDocument/2006/relationships" r:embed="rId1" cstate="print"/>
        <a:srcRect/>
        <a:stretch>
          <a:fillRect/>
        </a:stretch>
      </xdr:blipFill>
      <xdr:spPr bwMode="auto">
        <a:xfrm>
          <a:off x="5504884" y="2976993"/>
          <a:ext cx="2138495" cy="2192482"/>
        </a:xfrm>
        <a:prstGeom prst="rect">
          <a:avLst/>
        </a:prstGeom>
        <a:noFill/>
        <a:ln w="9525">
          <a:noFill/>
          <a:miter lim="800000"/>
          <a:headEnd/>
          <a:tailEnd/>
        </a:ln>
      </xdr:spPr>
    </xdr:pic>
    <xdr:clientData/>
  </xdr:twoCellAnchor>
  <xdr:twoCellAnchor>
    <xdr:from>
      <xdr:col>1</xdr:col>
      <xdr:colOff>4814453</xdr:colOff>
      <xdr:row>18</xdr:row>
      <xdr:rowOff>11255</xdr:rowOff>
    </xdr:from>
    <xdr:to>
      <xdr:col>1</xdr:col>
      <xdr:colOff>5221430</xdr:colOff>
      <xdr:row>21</xdr:row>
      <xdr:rowOff>121227</xdr:rowOff>
    </xdr:to>
    <xdr:sp macro="" textlink="">
      <xdr:nvSpPr>
        <xdr:cNvPr id="13" name="Right Arrow 12">
          <a:extLst>
            <a:ext uri="{FF2B5EF4-FFF2-40B4-BE49-F238E27FC236}">
              <a16:creationId xmlns:a16="http://schemas.microsoft.com/office/drawing/2014/main" id="{00000000-0008-0000-0000-00000D000000}"/>
            </a:ext>
          </a:extLst>
        </xdr:cNvPr>
        <xdr:cNvSpPr/>
      </xdr:nvSpPr>
      <xdr:spPr>
        <a:xfrm>
          <a:off x="5178135" y="3803937"/>
          <a:ext cx="406977" cy="577563"/>
        </a:xfrm>
        <a:prstGeom prst="rightArrow">
          <a:avLst>
            <a:gd name="adj1" fmla="val 50000"/>
            <a:gd name="adj2" fmla="val 76952"/>
          </a:avLst>
        </a:prstGeom>
        <a:solidFill>
          <a:srgbClr val="C0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91938</xdr:colOff>
      <xdr:row>26</xdr:row>
      <xdr:rowOff>0</xdr:rowOff>
    </xdr:from>
    <xdr:to>
      <xdr:col>4</xdr:col>
      <xdr:colOff>34636</xdr:colOff>
      <xdr:row>28</xdr:row>
      <xdr:rowOff>57773</xdr:rowOff>
    </xdr:to>
    <xdr:sp macro="" textlink="">
      <xdr:nvSpPr>
        <xdr:cNvPr id="15" name="Right Arrow 14">
          <a:extLst>
            <a:ext uri="{FF2B5EF4-FFF2-40B4-BE49-F238E27FC236}">
              <a16:creationId xmlns:a16="http://schemas.microsoft.com/office/drawing/2014/main" id="{00000000-0008-0000-0000-00000F000000}"/>
            </a:ext>
          </a:extLst>
        </xdr:cNvPr>
        <xdr:cNvSpPr/>
      </xdr:nvSpPr>
      <xdr:spPr>
        <a:xfrm rot="16200000">
          <a:off x="6398833" y="4949923"/>
          <a:ext cx="369500" cy="548835"/>
        </a:xfrm>
        <a:prstGeom prst="rightArrow">
          <a:avLst>
            <a:gd name="adj1" fmla="val 50000"/>
            <a:gd name="adj2" fmla="val 74385"/>
          </a:avLst>
        </a:prstGeom>
        <a:solidFill>
          <a:srgbClr val="C0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editAs="oneCell">
    <xdr:from>
      <xdr:col>1</xdr:col>
      <xdr:colOff>315945</xdr:colOff>
      <xdr:row>28</xdr:row>
      <xdr:rowOff>77932</xdr:rowOff>
    </xdr:from>
    <xdr:to>
      <xdr:col>6</xdr:col>
      <xdr:colOff>271097</xdr:colOff>
      <xdr:row>36</xdr:row>
      <xdr:rowOff>122286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79627" y="5429250"/>
          <a:ext cx="6787175" cy="1291263"/>
        </a:xfrm>
        <a:prstGeom prst="rect">
          <a:avLst/>
        </a:prstGeom>
      </xdr:spPr>
    </xdr:pic>
    <xdr:clientData/>
  </xdr:twoCellAnchor>
  <xdr:twoCellAnchor editAs="oneCell">
    <xdr:from>
      <xdr:col>1</xdr:col>
      <xdr:colOff>556581</xdr:colOff>
      <xdr:row>16</xdr:row>
      <xdr:rowOff>147204</xdr:rowOff>
    </xdr:from>
    <xdr:to>
      <xdr:col>1</xdr:col>
      <xdr:colOff>4785311</xdr:colOff>
      <xdr:row>24</xdr:row>
      <xdr:rowOff>17318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920263" y="3446318"/>
          <a:ext cx="4228730" cy="1117023"/>
        </a:xfrm>
        <a:prstGeom prst="rect">
          <a:avLst/>
        </a:prstGeom>
      </xdr:spPr>
    </xdr:pic>
    <xdr:clientData/>
  </xdr:twoCellAnchor>
  <xdr:twoCellAnchor editAs="oneCell">
    <xdr:from>
      <xdr:col>0</xdr:col>
      <xdr:colOff>69277</xdr:colOff>
      <xdr:row>9</xdr:row>
      <xdr:rowOff>106066</xdr:rowOff>
    </xdr:from>
    <xdr:to>
      <xdr:col>1</xdr:col>
      <xdr:colOff>5169481</xdr:colOff>
      <xdr:row>15</xdr:row>
      <xdr:rowOff>123691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69277" y="2314134"/>
          <a:ext cx="5463886" cy="9528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876300</xdr:colOff>
      <xdr:row>0</xdr:row>
      <xdr:rowOff>0</xdr:rowOff>
    </xdr:from>
    <xdr:to>
      <xdr:col>18</xdr:col>
      <xdr:colOff>0</xdr:colOff>
      <xdr:row>13</xdr:row>
      <xdr:rowOff>104775</xdr:rowOff>
    </xdr:to>
    <xdr:graphicFrame macro="">
      <xdr:nvGraphicFramePr>
        <xdr:cNvPr id="212327" name="Chart 4">
          <a:extLst>
            <a:ext uri="{FF2B5EF4-FFF2-40B4-BE49-F238E27FC236}">
              <a16:creationId xmlns:a16="http://schemas.microsoft.com/office/drawing/2014/main" id="{00000000-0008-0000-0900-0000673D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5</xdr:row>
      <xdr:rowOff>19050</xdr:rowOff>
    </xdr:from>
    <xdr:to>
      <xdr:col>5</xdr:col>
      <xdr:colOff>381000</xdr:colOff>
      <xdr:row>11</xdr:row>
      <xdr:rowOff>419100</xdr:rowOff>
    </xdr:to>
    <xdr:graphicFrame macro="">
      <xdr:nvGraphicFramePr>
        <xdr:cNvPr id="2969672" name="Chart 9">
          <a:extLst>
            <a:ext uri="{FF2B5EF4-FFF2-40B4-BE49-F238E27FC236}">
              <a16:creationId xmlns:a16="http://schemas.microsoft.com/office/drawing/2014/main" id="{00000000-0008-0000-0A00-000048502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11</xdr:row>
      <xdr:rowOff>399598</xdr:rowOff>
    </xdr:from>
    <xdr:to>
      <xdr:col>5</xdr:col>
      <xdr:colOff>676275</xdr:colOff>
      <xdr:row>18</xdr:row>
      <xdr:rowOff>120198</xdr:rowOff>
    </xdr:to>
    <xdr:graphicFrame macro="">
      <xdr:nvGraphicFramePr>
        <xdr:cNvPr id="2969673" name="Chart 8">
          <a:extLst>
            <a:ext uri="{FF2B5EF4-FFF2-40B4-BE49-F238E27FC236}">
              <a16:creationId xmlns:a16="http://schemas.microsoft.com/office/drawing/2014/main" id="{00000000-0008-0000-0A00-000049502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pic>
      <xdr:nvPicPr>
        <xdr:cNvPr id="2969674" name="Picture 1" descr="Triumph-Aero-VAD-small-color">
          <a:extLst>
            <a:ext uri="{FF2B5EF4-FFF2-40B4-BE49-F238E27FC236}">
              <a16:creationId xmlns:a16="http://schemas.microsoft.com/office/drawing/2014/main" id="{00000000-0008-0000-0A00-00004A502D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0" y="0"/>
          <a:ext cx="1647825" cy="0"/>
        </a:xfrm>
        <a:prstGeom prst="rect">
          <a:avLst/>
        </a:prstGeom>
        <a:noFill/>
        <a:ln w="9525">
          <a:noFill/>
          <a:miter lim="800000"/>
          <a:headEnd/>
          <a:tailEnd/>
        </a:ln>
      </xdr:spPr>
    </xdr:pic>
    <xdr:clientData/>
  </xdr:twoCellAnchor>
  <xdr:twoCellAnchor>
    <xdr:from>
      <xdr:col>10</xdr:col>
      <xdr:colOff>254000</xdr:colOff>
      <xdr:row>3</xdr:row>
      <xdr:rowOff>127000</xdr:rowOff>
    </xdr:from>
    <xdr:to>
      <xdr:col>13</xdr:col>
      <xdr:colOff>1025525</xdr:colOff>
      <xdr:row>12</xdr:row>
      <xdr:rowOff>469900</xdr:rowOff>
    </xdr:to>
    <xdr:graphicFrame macro="">
      <xdr:nvGraphicFramePr>
        <xdr:cNvPr id="2969675" name="Chart 8">
          <a:extLst>
            <a:ext uri="{FF2B5EF4-FFF2-40B4-BE49-F238E27FC236}">
              <a16:creationId xmlns:a16="http://schemas.microsoft.com/office/drawing/2014/main" id="{00000000-0008-0000-0A00-00004B502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726281</xdr:colOff>
      <xdr:row>4</xdr:row>
      <xdr:rowOff>57150</xdr:rowOff>
    </xdr:from>
    <xdr:to>
      <xdr:col>9</xdr:col>
      <xdr:colOff>738187</xdr:colOff>
      <xdr:row>11</xdr:row>
      <xdr:rowOff>314325</xdr:rowOff>
    </xdr:to>
    <xdr:graphicFrame macro="">
      <xdr:nvGraphicFramePr>
        <xdr:cNvPr id="2969676" name="Chart 9">
          <a:extLst>
            <a:ext uri="{FF2B5EF4-FFF2-40B4-BE49-F238E27FC236}">
              <a16:creationId xmlns:a16="http://schemas.microsoft.com/office/drawing/2014/main" id="{00000000-0008-0000-0A00-00004C502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828675</xdr:colOff>
      <xdr:row>11</xdr:row>
      <xdr:rowOff>297998</xdr:rowOff>
    </xdr:from>
    <xdr:to>
      <xdr:col>9</xdr:col>
      <xdr:colOff>504825</xdr:colOff>
      <xdr:row>18</xdr:row>
      <xdr:rowOff>511177</xdr:rowOff>
    </xdr:to>
    <xdr:graphicFrame macro="">
      <xdr:nvGraphicFramePr>
        <xdr:cNvPr id="2969677" name="Chart 8">
          <a:extLst>
            <a:ext uri="{FF2B5EF4-FFF2-40B4-BE49-F238E27FC236}">
              <a16:creationId xmlns:a16="http://schemas.microsoft.com/office/drawing/2014/main" id="{00000000-0008-0000-0A00-00004D502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32</xdr:row>
          <xdr:rowOff>180975</xdr:rowOff>
        </xdr:from>
        <xdr:to>
          <xdr:col>5</xdr:col>
          <xdr:colOff>123825</xdr:colOff>
          <xdr:row>34</xdr:row>
          <xdr:rowOff>57150</xdr:rowOff>
        </xdr:to>
        <xdr:sp macro="" textlink="">
          <xdr:nvSpPr>
            <xdr:cNvPr id="1964033" name="Check Box 1" hidden="1">
              <a:extLst>
                <a:ext uri="{63B3BB69-23CF-44E3-9099-C40C66FF867C}">
                  <a14:compatExt spid="_x0000_s1964033"/>
                </a:ext>
                <a:ext uri="{FF2B5EF4-FFF2-40B4-BE49-F238E27FC236}">
                  <a16:creationId xmlns:a16="http://schemas.microsoft.com/office/drawing/2014/main" id="{00000000-0008-0000-0100-000001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33</xdr:row>
          <xdr:rowOff>209550</xdr:rowOff>
        </xdr:from>
        <xdr:to>
          <xdr:col>5</xdr:col>
          <xdr:colOff>123825</xdr:colOff>
          <xdr:row>35</xdr:row>
          <xdr:rowOff>47625</xdr:rowOff>
        </xdr:to>
        <xdr:sp macro="" textlink="">
          <xdr:nvSpPr>
            <xdr:cNvPr id="1964034" name="Check Box 2" hidden="1">
              <a:extLst>
                <a:ext uri="{63B3BB69-23CF-44E3-9099-C40C66FF867C}">
                  <a14:compatExt spid="_x0000_s1964034"/>
                </a:ext>
                <a:ext uri="{FF2B5EF4-FFF2-40B4-BE49-F238E27FC236}">
                  <a16:creationId xmlns:a16="http://schemas.microsoft.com/office/drawing/2014/main" id="{00000000-0008-0000-0100-000002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34</xdr:row>
          <xdr:rowOff>200025</xdr:rowOff>
        </xdr:from>
        <xdr:to>
          <xdr:col>5</xdr:col>
          <xdr:colOff>123825</xdr:colOff>
          <xdr:row>36</xdr:row>
          <xdr:rowOff>57150</xdr:rowOff>
        </xdr:to>
        <xdr:sp macro="" textlink="">
          <xdr:nvSpPr>
            <xdr:cNvPr id="1964035" name="Check Box 3" hidden="1">
              <a:extLst>
                <a:ext uri="{63B3BB69-23CF-44E3-9099-C40C66FF867C}">
                  <a14:compatExt spid="_x0000_s1964035"/>
                </a:ext>
                <a:ext uri="{FF2B5EF4-FFF2-40B4-BE49-F238E27FC236}">
                  <a16:creationId xmlns:a16="http://schemas.microsoft.com/office/drawing/2014/main" id="{00000000-0008-0000-0100-000003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32</xdr:row>
          <xdr:rowOff>180975</xdr:rowOff>
        </xdr:from>
        <xdr:to>
          <xdr:col>6</xdr:col>
          <xdr:colOff>800100</xdr:colOff>
          <xdr:row>34</xdr:row>
          <xdr:rowOff>57150</xdr:rowOff>
        </xdr:to>
        <xdr:sp macro="" textlink="">
          <xdr:nvSpPr>
            <xdr:cNvPr id="1964036" name="Check Box 4" hidden="1">
              <a:extLst>
                <a:ext uri="{63B3BB69-23CF-44E3-9099-C40C66FF867C}">
                  <a14:compatExt spid="_x0000_s1964036"/>
                </a:ext>
                <a:ext uri="{FF2B5EF4-FFF2-40B4-BE49-F238E27FC236}">
                  <a16:creationId xmlns:a16="http://schemas.microsoft.com/office/drawing/2014/main" id="{00000000-0008-0000-0100-000004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33</xdr:row>
          <xdr:rowOff>209550</xdr:rowOff>
        </xdr:from>
        <xdr:to>
          <xdr:col>6</xdr:col>
          <xdr:colOff>800100</xdr:colOff>
          <xdr:row>35</xdr:row>
          <xdr:rowOff>47625</xdr:rowOff>
        </xdr:to>
        <xdr:sp macro="" textlink="">
          <xdr:nvSpPr>
            <xdr:cNvPr id="1964037" name="Check Box 5" hidden="1">
              <a:extLst>
                <a:ext uri="{63B3BB69-23CF-44E3-9099-C40C66FF867C}">
                  <a14:compatExt spid="_x0000_s1964037"/>
                </a:ext>
                <a:ext uri="{FF2B5EF4-FFF2-40B4-BE49-F238E27FC236}">
                  <a16:creationId xmlns:a16="http://schemas.microsoft.com/office/drawing/2014/main" id="{00000000-0008-0000-0100-000005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34</xdr:row>
          <xdr:rowOff>200025</xdr:rowOff>
        </xdr:from>
        <xdr:to>
          <xdr:col>6</xdr:col>
          <xdr:colOff>800100</xdr:colOff>
          <xdr:row>36</xdr:row>
          <xdr:rowOff>57150</xdr:rowOff>
        </xdr:to>
        <xdr:sp macro="" textlink="">
          <xdr:nvSpPr>
            <xdr:cNvPr id="1964038" name="Check Box 6" hidden="1">
              <a:extLst>
                <a:ext uri="{63B3BB69-23CF-44E3-9099-C40C66FF867C}">
                  <a14:compatExt spid="_x0000_s1964038"/>
                </a:ext>
                <a:ext uri="{FF2B5EF4-FFF2-40B4-BE49-F238E27FC236}">
                  <a16:creationId xmlns:a16="http://schemas.microsoft.com/office/drawing/2014/main" id="{00000000-0008-0000-0100-000006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152400</xdr:rowOff>
        </xdr:from>
        <xdr:to>
          <xdr:col>2</xdr:col>
          <xdr:colOff>476250</xdr:colOff>
          <xdr:row>19</xdr:row>
          <xdr:rowOff>66675</xdr:rowOff>
        </xdr:to>
        <xdr:sp macro="" textlink="">
          <xdr:nvSpPr>
            <xdr:cNvPr id="1964039" name="Check Box 7" descr="Yes" hidden="1">
              <a:extLst>
                <a:ext uri="{63B3BB69-23CF-44E3-9099-C40C66FF867C}">
                  <a14:compatExt spid="_x0000_s1964039"/>
                </a:ext>
                <a:ext uri="{FF2B5EF4-FFF2-40B4-BE49-F238E27FC236}">
                  <a16:creationId xmlns:a16="http://schemas.microsoft.com/office/drawing/2014/main" id="{00000000-0008-0000-0100-000007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104775</xdr:rowOff>
        </xdr:from>
        <xdr:to>
          <xdr:col>2</xdr:col>
          <xdr:colOff>619125</xdr:colOff>
          <xdr:row>16</xdr:row>
          <xdr:rowOff>66675</xdr:rowOff>
        </xdr:to>
        <xdr:sp macro="" textlink="">
          <xdr:nvSpPr>
            <xdr:cNvPr id="1964040" name="Check Box 8" descr="Yes" hidden="1">
              <a:extLst>
                <a:ext uri="{63B3BB69-23CF-44E3-9099-C40C66FF867C}">
                  <a14:compatExt spid="_x0000_s1964040"/>
                </a:ext>
                <a:ext uri="{FF2B5EF4-FFF2-40B4-BE49-F238E27FC236}">
                  <a16:creationId xmlns:a16="http://schemas.microsoft.com/office/drawing/2014/main" id="{00000000-0008-0000-0100-000008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Owned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14</xdr:row>
          <xdr:rowOff>104775</xdr:rowOff>
        </xdr:from>
        <xdr:to>
          <xdr:col>4</xdr:col>
          <xdr:colOff>142875</xdr:colOff>
          <xdr:row>16</xdr:row>
          <xdr:rowOff>66675</xdr:rowOff>
        </xdr:to>
        <xdr:sp macro="" textlink="">
          <xdr:nvSpPr>
            <xdr:cNvPr id="1964041" name="Check Box 9" descr="Yes" hidden="1">
              <a:extLst>
                <a:ext uri="{63B3BB69-23CF-44E3-9099-C40C66FF867C}">
                  <a14:compatExt spid="_x0000_s1964041"/>
                </a:ext>
                <a:ext uri="{FF2B5EF4-FFF2-40B4-BE49-F238E27FC236}">
                  <a16:creationId xmlns:a16="http://schemas.microsoft.com/office/drawing/2014/main" id="{00000000-0008-0000-0100-000009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27</xdr:row>
          <xdr:rowOff>85725</xdr:rowOff>
        </xdr:from>
        <xdr:to>
          <xdr:col>8</xdr:col>
          <xdr:colOff>581025</xdr:colOff>
          <xdr:row>28</xdr:row>
          <xdr:rowOff>152400</xdr:rowOff>
        </xdr:to>
        <xdr:sp macro="" textlink="">
          <xdr:nvSpPr>
            <xdr:cNvPr id="1964042" name="Check Box 10" hidden="1">
              <a:extLst>
                <a:ext uri="{63B3BB69-23CF-44E3-9099-C40C66FF867C}">
                  <a14:compatExt spid="_x0000_s1964042"/>
                </a:ext>
                <a:ext uri="{FF2B5EF4-FFF2-40B4-BE49-F238E27FC236}">
                  <a16:creationId xmlns:a16="http://schemas.microsoft.com/office/drawing/2014/main" id="{00000000-0008-0000-0100-00000A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27</xdr:row>
          <xdr:rowOff>85725</xdr:rowOff>
        </xdr:from>
        <xdr:to>
          <xdr:col>6</xdr:col>
          <xdr:colOff>1095375</xdr:colOff>
          <xdr:row>28</xdr:row>
          <xdr:rowOff>152400</xdr:rowOff>
        </xdr:to>
        <xdr:sp macro="" textlink="">
          <xdr:nvSpPr>
            <xdr:cNvPr id="1964043" name="Check Box 11" hidden="1">
              <a:extLst>
                <a:ext uri="{63B3BB69-23CF-44E3-9099-C40C66FF867C}">
                  <a14:compatExt spid="_x0000_s1964043"/>
                </a:ext>
                <a:ext uri="{FF2B5EF4-FFF2-40B4-BE49-F238E27FC236}">
                  <a16:creationId xmlns:a16="http://schemas.microsoft.com/office/drawing/2014/main" id="{00000000-0008-0000-0100-00000B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161925</xdr:rowOff>
        </xdr:from>
        <xdr:to>
          <xdr:col>2</xdr:col>
          <xdr:colOff>609600</xdr:colOff>
          <xdr:row>24</xdr:row>
          <xdr:rowOff>390525</xdr:rowOff>
        </xdr:to>
        <xdr:sp macro="" textlink="">
          <xdr:nvSpPr>
            <xdr:cNvPr id="1964044" name="Check Box 12" hidden="1">
              <a:extLst>
                <a:ext uri="{63B3BB69-23CF-44E3-9099-C40C66FF867C}">
                  <a14:compatExt spid="_x0000_s1964044"/>
                </a:ext>
                <a:ext uri="{FF2B5EF4-FFF2-40B4-BE49-F238E27FC236}">
                  <a16:creationId xmlns:a16="http://schemas.microsoft.com/office/drawing/2014/main" id="{00000000-0008-0000-0100-00000C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1514475</xdr:colOff>
          <xdr:row>24</xdr:row>
          <xdr:rowOff>161925</xdr:rowOff>
        </xdr:from>
        <xdr:to>
          <xdr:col>7</xdr:col>
          <xdr:colOff>28575</xdr:colOff>
          <xdr:row>24</xdr:row>
          <xdr:rowOff>419100</xdr:rowOff>
        </xdr:to>
        <xdr:sp macro="" textlink="">
          <xdr:nvSpPr>
            <xdr:cNvPr id="1964045" name="Check Box 13" hidden="1">
              <a:extLst>
                <a:ext uri="{63B3BB69-23CF-44E3-9099-C40C66FF867C}">
                  <a14:compatExt spid="_x0000_s1964045"/>
                </a:ext>
                <a:ext uri="{FF2B5EF4-FFF2-40B4-BE49-F238E27FC236}">
                  <a16:creationId xmlns:a16="http://schemas.microsoft.com/office/drawing/2014/main" id="{00000000-0008-0000-0100-00000D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1533525</xdr:colOff>
          <xdr:row>24</xdr:row>
          <xdr:rowOff>19050</xdr:rowOff>
        </xdr:from>
        <xdr:to>
          <xdr:col>7</xdr:col>
          <xdr:colOff>28575</xdr:colOff>
          <xdr:row>24</xdr:row>
          <xdr:rowOff>200025</xdr:rowOff>
        </xdr:to>
        <xdr:sp macro="" textlink="">
          <xdr:nvSpPr>
            <xdr:cNvPr id="1964046" name="Check Box 14" hidden="1">
              <a:extLst>
                <a:ext uri="{63B3BB69-23CF-44E3-9099-C40C66FF867C}">
                  <a14:compatExt spid="_x0000_s1964046"/>
                </a:ext>
                <a:ext uri="{FF2B5EF4-FFF2-40B4-BE49-F238E27FC236}">
                  <a16:creationId xmlns:a16="http://schemas.microsoft.com/office/drawing/2014/main" id="{00000000-0008-0000-0100-00000E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1514475</xdr:colOff>
          <xdr:row>24</xdr:row>
          <xdr:rowOff>371475</xdr:rowOff>
        </xdr:from>
        <xdr:to>
          <xdr:col>7</xdr:col>
          <xdr:colOff>28575</xdr:colOff>
          <xdr:row>24</xdr:row>
          <xdr:rowOff>514350</xdr:rowOff>
        </xdr:to>
        <xdr:sp macro="" textlink="">
          <xdr:nvSpPr>
            <xdr:cNvPr id="1964047" name="Check Box 15" hidden="1">
              <a:extLst>
                <a:ext uri="{63B3BB69-23CF-44E3-9099-C40C66FF867C}">
                  <a14:compatExt spid="_x0000_s1964047"/>
                </a:ext>
                <a:ext uri="{FF2B5EF4-FFF2-40B4-BE49-F238E27FC236}">
                  <a16:creationId xmlns:a16="http://schemas.microsoft.com/office/drawing/2014/main" id="{00000000-0008-0000-0100-00000F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47625</xdr:rowOff>
        </xdr:from>
        <xdr:to>
          <xdr:col>2</xdr:col>
          <xdr:colOff>600075</xdr:colOff>
          <xdr:row>24</xdr:row>
          <xdr:rowOff>190500</xdr:rowOff>
        </xdr:to>
        <xdr:sp macro="" textlink="">
          <xdr:nvSpPr>
            <xdr:cNvPr id="1964048" name="Check Box 16" hidden="1">
              <a:extLst>
                <a:ext uri="{63B3BB69-23CF-44E3-9099-C40C66FF867C}">
                  <a14:compatExt spid="_x0000_s1964048"/>
                </a:ext>
                <a:ext uri="{FF2B5EF4-FFF2-40B4-BE49-F238E27FC236}">
                  <a16:creationId xmlns:a16="http://schemas.microsoft.com/office/drawing/2014/main" id="{00000000-0008-0000-0100-000010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342900</xdr:rowOff>
        </xdr:from>
        <xdr:to>
          <xdr:col>2</xdr:col>
          <xdr:colOff>581025</xdr:colOff>
          <xdr:row>24</xdr:row>
          <xdr:rowOff>533400</xdr:rowOff>
        </xdr:to>
        <xdr:sp macro="" textlink="">
          <xdr:nvSpPr>
            <xdr:cNvPr id="1964049" name="Check Box 17" hidden="1">
              <a:extLst>
                <a:ext uri="{63B3BB69-23CF-44E3-9099-C40C66FF867C}">
                  <a14:compatExt spid="_x0000_s1964049"/>
                </a:ext>
                <a:ext uri="{FF2B5EF4-FFF2-40B4-BE49-F238E27FC236}">
                  <a16:creationId xmlns:a16="http://schemas.microsoft.com/office/drawing/2014/main" id="{00000000-0008-0000-0100-000011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1838325</xdr:colOff>
          <xdr:row>24</xdr:row>
          <xdr:rowOff>180975</xdr:rowOff>
        </xdr:from>
        <xdr:to>
          <xdr:col>8</xdr:col>
          <xdr:colOff>2028825</xdr:colOff>
          <xdr:row>24</xdr:row>
          <xdr:rowOff>371475</xdr:rowOff>
        </xdr:to>
        <xdr:sp macro="" textlink="">
          <xdr:nvSpPr>
            <xdr:cNvPr id="1964050" name="Check Box 18" hidden="1">
              <a:extLst>
                <a:ext uri="{63B3BB69-23CF-44E3-9099-C40C66FF867C}">
                  <a14:compatExt spid="_x0000_s1964050"/>
                </a:ext>
                <a:ext uri="{FF2B5EF4-FFF2-40B4-BE49-F238E27FC236}">
                  <a16:creationId xmlns:a16="http://schemas.microsoft.com/office/drawing/2014/main" id="{00000000-0008-0000-0100-000012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1838325</xdr:colOff>
          <xdr:row>23</xdr:row>
          <xdr:rowOff>476250</xdr:rowOff>
        </xdr:from>
        <xdr:to>
          <xdr:col>8</xdr:col>
          <xdr:colOff>2066925</xdr:colOff>
          <xdr:row>24</xdr:row>
          <xdr:rowOff>228600</xdr:rowOff>
        </xdr:to>
        <xdr:sp macro="" textlink="">
          <xdr:nvSpPr>
            <xdr:cNvPr id="1964051" name="Check Box 19" hidden="1">
              <a:extLst>
                <a:ext uri="{63B3BB69-23CF-44E3-9099-C40C66FF867C}">
                  <a14:compatExt spid="_x0000_s1964051"/>
                </a:ext>
                <a:ext uri="{FF2B5EF4-FFF2-40B4-BE49-F238E27FC236}">
                  <a16:creationId xmlns:a16="http://schemas.microsoft.com/office/drawing/2014/main" id="{00000000-0008-0000-0100-000013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24</xdr:row>
          <xdr:rowOff>161925</xdr:rowOff>
        </xdr:from>
        <xdr:to>
          <xdr:col>10</xdr:col>
          <xdr:colOff>409575</xdr:colOff>
          <xdr:row>24</xdr:row>
          <xdr:rowOff>409575</xdr:rowOff>
        </xdr:to>
        <xdr:sp macro="" textlink="">
          <xdr:nvSpPr>
            <xdr:cNvPr id="1964052" name="Check Box 20" hidden="1">
              <a:extLst>
                <a:ext uri="{63B3BB69-23CF-44E3-9099-C40C66FF867C}">
                  <a14:compatExt spid="_x0000_s1964052"/>
                </a:ext>
                <a:ext uri="{FF2B5EF4-FFF2-40B4-BE49-F238E27FC236}">
                  <a16:creationId xmlns:a16="http://schemas.microsoft.com/office/drawing/2014/main" id="{00000000-0008-0000-0100-000014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23</xdr:row>
          <xdr:rowOff>504825</xdr:rowOff>
        </xdr:from>
        <xdr:to>
          <xdr:col>10</xdr:col>
          <xdr:colOff>409575</xdr:colOff>
          <xdr:row>24</xdr:row>
          <xdr:rowOff>266700</xdr:rowOff>
        </xdr:to>
        <xdr:sp macro="" textlink="">
          <xdr:nvSpPr>
            <xdr:cNvPr id="1964053" name="Check Box 21" hidden="1">
              <a:extLst>
                <a:ext uri="{63B3BB69-23CF-44E3-9099-C40C66FF867C}">
                  <a14:compatExt spid="_x0000_s1964053"/>
                </a:ext>
                <a:ext uri="{FF2B5EF4-FFF2-40B4-BE49-F238E27FC236}">
                  <a16:creationId xmlns:a16="http://schemas.microsoft.com/office/drawing/2014/main" id="{00000000-0008-0000-0100-000015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2</xdr:col>
          <xdr:colOff>657225</xdr:colOff>
          <xdr:row>3</xdr:row>
          <xdr:rowOff>85725</xdr:rowOff>
        </xdr:to>
        <xdr:sp macro="" textlink="">
          <xdr:nvSpPr>
            <xdr:cNvPr id="1964054" name="Check Box 22" descr="Yes" hidden="1">
              <a:extLst>
                <a:ext uri="{63B3BB69-23CF-44E3-9099-C40C66FF867C}">
                  <a14:compatExt spid="_x0000_s1964054"/>
                </a:ext>
                <a:ext uri="{FF2B5EF4-FFF2-40B4-BE49-F238E27FC236}">
                  <a16:creationId xmlns:a16="http://schemas.microsoft.com/office/drawing/2014/main" id="{00000000-0008-0000-0100-000016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xdr:row>
          <xdr:rowOff>247650</xdr:rowOff>
        </xdr:from>
        <xdr:to>
          <xdr:col>4</xdr:col>
          <xdr:colOff>238125</xdr:colOff>
          <xdr:row>3</xdr:row>
          <xdr:rowOff>76200</xdr:rowOff>
        </xdr:to>
        <xdr:sp macro="" textlink="">
          <xdr:nvSpPr>
            <xdr:cNvPr id="1964055" name="Check Box 23" descr="Yes" hidden="1">
              <a:extLst>
                <a:ext uri="{63B3BB69-23CF-44E3-9099-C40C66FF867C}">
                  <a14:compatExt spid="_x0000_s1964055"/>
                </a:ext>
                <a:ext uri="{FF2B5EF4-FFF2-40B4-BE49-F238E27FC236}">
                  <a16:creationId xmlns:a16="http://schemas.microsoft.com/office/drawing/2014/main" id="{00000000-0008-0000-0100-000017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Onsite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17</xdr:row>
          <xdr:rowOff>152400</xdr:rowOff>
        </xdr:from>
        <xdr:to>
          <xdr:col>3</xdr:col>
          <xdr:colOff>400050</xdr:colOff>
          <xdr:row>19</xdr:row>
          <xdr:rowOff>66675</xdr:rowOff>
        </xdr:to>
        <xdr:sp macro="" textlink="">
          <xdr:nvSpPr>
            <xdr:cNvPr id="1964056" name="Check Box 24" descr="Yes" hidden="1">
              <a:extLst>
                <a:ext uri="{63B3BB69-23CF-44E3-9099-C40C66FF867C}">
                  <a14:compatExt spid="_x0000_s1964056"/>
                </a:ext>
                <a:ext uri="{FF2B5EF4-FFF2-40B4-BE49-F238E27FC236}">
                  <a16:creationId xmlns:a16="http://schemas.microsoft.com/office/drawing/2014/main" id="{00000000-0008-0000-0100-000018F81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571500</xdr:colOff>
      <xdr:row>0</xdr:row>
      <xdr:rowOff>0</xdr:rowOff>
    </xdr:from>
    <xdr:to>
      <xdr:col>18</xdr:col>
      <xdr:colOff>0</xdr:colOff>
      <xdr:row>9</xdr:row>
      <xdr:rowOff>304800</xdr:rowOff>
    </xdr:to>
    <xdr:graphicFrame macro="">
      <xdr:nvGraphicFramePr>
        <xdr:cNvPr id="3581" name="Chart 4">
          <a:extLst>
            <a:ext uri="{FF2B5EF4-FFF2-40B4-BE49-F238E27FC236}">
              <a16:creationId xmlns:a16="http://schemas.microsoft.com/office/drawing/2014/main" id="{00000000-0008-0000-0200-0000FD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571500</xdr:colOff>
      <xdr:row>0</xdr:row>
      <xdr:rowOff>0</xdr:rowOff>
    </xdr:from>
    <xdr:to>
      <xdr:col>18</xdr:col>
      <xdr:colOff>0</xdr:colOff>
      <xdr:row>9</xdr:row>
      <xdr:rowOff>304800</xdr:rowOff>
    </xdr:to>
    <xdr:graphicFrame macro="">
      <xdr:nvGraphicFramePr>
        <xdr:cNvPr id="2" name="Chart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723900</xdr:colOff>
      <xdr:row>0</xdr:row>
      <xdr:rowOff>0</xdr:rowOff>
    </xdr:from>
    <xdr:to>
      <xdr:col>18</xdr:col>
      <xdr:colOff>0</xdr:colOff>
      <xdr:row>13</xdr:row>
      <xdr:rowOff>180975</xdr:rowOff>
    </xdr:to>
    <xdr:graphicFrame macro="">
      <xdr:nvGraphicFramePr>
        <xdr:cNvPr id="115052" name="Chart 4">
          <a:extLst>
            <a:ext uri="{FF2B5EF4-FFF2-40B4-BE49-F238E27FC236}">
              <a16:creationId xmlns:a16="http://schemas.microsoft.com/office/drawing/2014/main" id="{00000000-0008-0000-0400-00006CC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2143125</xdr:colOff>
      <xdr:row>0</xdr:row>
      <xdr:rowOff>0</xdr:rowOff>
    </xdr:from>
    <xdr:to>
      <xdr:col>18</xdr:col>
      <xdr:colOff>98136</xdr:colOff>
      <xdr:row>10</xdr:row>
      <xdr:rowOff>0</xdr:rowOff>
    </xdr:to>
    <xdr:graphicFrame macro="">
      <xdr:nvGraphicFramePr>
        <xdr:cNvPr id="135530" name="Chart 4">
          <a:extLst>
            <a:ext uri="{FF2B5EF4-FFF2-40B4-BE49-F238E27FC236}">
              <a16:creationId xmlns:a16="http://schemas.microsoft.com/office/drawing/2014/main" id="{00000000-0008-0000-0500-00006A1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1285875</xdr:colOff>
      <xdr:row>0</xdr:row>
      <xdr:rowOff>0</xdr:rowOff>
    </xdr:from>
    <xdr:to>
      <xdr:col>18</xdr:col>
      <xdr:colOff>0</xdr:colOff>
      <xdr:row>12</xdr:row>
      <xdr:rowOff>219075</xdr:rowOff>
    </xdr:to>
    <xdr:graphicFrame macro="">
      <xdr:nvGraphicFramePr>
        <xdr:cNvPr id="159092" name="Chart 4">
          <a:extLst>
            <a:ext uri="{FF2B5EF4-FFF2-40B4-BE49-F238E27FC236}">
              <a16:creationId xmlns:a16="http://schemas.microsoft.com/office/drawing/2014/main" id="{00000000-0008-0000-0600-0000746D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885825</xdr:colOff>
      <xdr:row>0</xdr:row>
      <xdr:rowOff>0</xdr:rowOff>
    </xdr:from>
    <xdr:to>
      <xdr:col>18</xdr:col>
      <xdr:colOff>0</xdr:colOff>
      <xdr:row>13</xdr:row>
      <xdr:rowOff>85725</xdr:rowOff>
    </xdr:to>
    <xdr:graphicFrame macro="">
      <xdr:nvGraphicFramePr>
        <xdr:cNvPr id="161241" name="Chart 4">
          <a:extLst>
            <a:ext uri="{FF2B5EF4-FFF2-40B4-BE49-F238E27FC236}">
              <a16:creationId xmlns:a16="http://schemas.microsoft.com/office/drawing/2014/main" id="{00000000-0008-0000-0700-0000D975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923925</xdr:colOff>
      <xdr:row>0</xdr:row>
      <xdr:rowOff>0</xdr:rowOff>
    </xdr:from>
    <xdr:to>
      <xdr:col>18</xdr:col>
      <xdr:colOff>0</xdr:colOff>
      <xdr:row>13</xdr:row>
      <xdr:rowOff>19050</xdr:rowOff>
    </xdr:to>
    <xdr:graphicFrame macro="">
      <xdr:nvGraphicFramePr>
        <xdr:cNvPr id="200047" name="Chart 4">
          <a:extLst>
            <a:ext uri="{FF2B5EF4-FFF2-40B4-BE49-F238E27FC236}">
              <a16:creationId xmlns:a16="http://schemas.microsoft.com/office/drawing/2014/main" id="{00000000-0008-0000-0800-00006F0D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Network%20Folder\aaa\WEB%20PORTAL%20PROJECT\Final%20File%20for%20Release\Electronic%20Signatures\Form%20SCMP%203.1%20(d)%20TASG%20General%20%20Supplier%20Assessment%20-%20Rev%20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etwork%20Folder\aaa\WEB%20PORTAL%20PROJECT\Final%20File%20for%20Release\Electronic%20Signatures\TASG%20AS9003%20Supplier%20Assessment-SCMP%203.1%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coring"/>
      <sheetName val="IR's"/>
      <sheetName val="Assessment Report"/>
      <sheetName val="Survey Report"/>
      <sheetName val="Quality"/>
      <sheetName val="SCM"/>
      <sheetName val="Supplier Capabilities"/>
      <sheetName val="Human Resources"/>
      <sheetName val="Management Strategy"/>
      <sheetName val="Operational Performance"/>
      <sheetName val="Drop Downs"/>
    </sheetNames>
    <sheetDataSet>
      <sheetData sheetId="0"/>
      <sheetData sheetId="1"/>
      <sheetData sheetId="2"/>
      <sheetData sheetId="3"/>
      <sheetData sheetId="4"/>
      <sheetData sheetId="5"/>
      <sheetData sheetId="6"/>
      <sheetData sheetId="7"/>
      <sheetData sheetId="8"/>
      <sheetData sheetId="9"/>
      <sheetData sheetId="10">
        <row r="5">
          <cell r="B5" t="str">
            <v>YES</v>
          </cell>
          <cell r="D5" t="str">
            <v>*ALUMINUM SECTION*</v>
          </cell>
          <cell r="F5" t="str">
            <v>Airbus</v>
          </cell>
          <cell r="H5" t="str">
            <v>Triumph Actuation Systems - Clemmons, NC</v>
          </cell>
          <cell r="I5" t="str">
            <v>1.  APPROVED</v>
          </cell>
        </row>
        <row r="6">
          <cell r="B6" t="str">
            <v>NO</v>
          </cell>
          <cell r="D6" t="str">
            <v>Aluminum Barstock</v>
          </cell>
          <cell r="F6" t="str">
            <v xml:space="preserve">Alenia Aerospazio Aeronautics Division </v>
          </cell>
          <cell r="H6" t="str">
            <v>Triumph Actuation Systems - East Lyme, CT</v>
          </cell>
          <cell r="I6" t="str">
            <v>2.  PROBATIONARY</v>
          </cell>
          <cell r="K6" t="str">
            <v>AL</v>
          </cell>
        </row>
        <row r="7">
          <cell r="D7" t="str">
            <v>Aluminum Extrusions</v>
          </cell>
          <cell r="F7" t="str">
            <v xml:space="preserve">Avio </v>
          </cell>
          <cell r="H7" t="str">
            <v>Triumph Aerospace Systems - Seattle, WA</v>
          </cell>
          <cell r="I7" t="str">
            <v>3.  PENDING</v>
          </cell>
          <cell r="K7" t="str">
            <v>AK</v>
          </cell>
        </row>
        <row r="8">
          <cell r="D8" t="str">
            <v>Aluminum Ingot</v>
          </cell>
          <cell r="F8" t="str">
            <v>BAE Systems</v>
          </cell>
          <cell r="H8" t="str">
            <v>Triumph Aerospace Systems - Wichita, KS</v>
          </cell>
          <cell r="I8" t="str">
            <v>4.  SUPPLIER DID NOT QUALIFY</v>
          </cell>
          <cell r="K8" t="str">
            <v>AZ</v>
          </cell>
        </row>
        <row r="9">
          <cell r="D9" t="str">
            <v>Aluminum Lithium Product</v>
          </cell>
          <cell r="F9" t="str">
            <v>Ball Aerospace</v>
          </cell>
          <cell r="H9" t="str">
            <v>Triumph Aerospace Systems Group, NC</v>
          </cell>
          <cell r="K9" t="str">
            <v>AR</v>
          </cell>
        </row>
        <row r="10">
          <cell r="D10" t="str">
            <v>Aluminum Plate</v>
          </cell>
          <cell r="F10" t="str">
            <v xml:space="preserve">Bell Helicopter/Textron </v>
          </cell>
          <cell r="H10" t="str">
            <v>Triumph Composite Systems – Spokane, WA</v>
          </cell>
          <cell r="K10" t="str">
            <v>CA</v>
          </cell>
        </row>
        <row r="11">
          <cell r="D11" t="str">
            <v>Aluminum Sheet</v>
          </cell>
          <cell r="F11" t="str">
            <v>Boeing Commercial</v>
          </cell>
          <cell r="H11" t="str">
            <v>Triumph Fabrications - Fort Worth, TX</v>
          </cell>
          <cell r="K11" t="str">
            <v>CO</v>
          </cell>
        </row>
        <row r="12">
          <cell r="D12" t="str">
            <v>Aluminum Tubing</v>
          </cell>
          <cell r="F12" t="str">
            <v>Boeing Military</v>
          </cell>
          <cell r="H12" t="str">
            <v>Triumph Fabrications - Hot Springs, AR</v>
          </cell>
          <cell r="K12" t="str">
            <v>CT</v>
          </cell>
        </row>
        <row r="13">
          <cell r="D13" t="str">
            <v>Aluminum Other</v>
          </cell>
          <cell r="F13" t="str">
            <v>Boeing Helicopter</v>
          </cell>
          <cell r="H13" t="str">
            <v>Triumph Fabrications - San Diego, CA</v>
          </cell>
          <cell r="K13" t="str">
            <v>DE</v>
          </cell>
        </row>
        <row r="14">
          <cell r="F14" t="str">
            <v>Boeing Space</v>
          </cell>
          <cell r="H14" t="str">
            <v>Triumph Fabrications - Shelbyville, IN</v>
          </cell>
          <cell r="K14" t="str">
            <v>DC</v>
          </cell>
        </row>
        <row r="15">
          <cell r="D15" t="str">
            <v>*BEARINGS SECTION*</v>
          </cell>
          <cell r="F15" t="str">
            <v xml:space="preserve">Bombardier Aerospace </v>
          </cell>
          <cell r="H15" t="str">
            <v>Triumph Gear Systems - Macomb, MI</v>
          </cell>
          <cell r="K15" t="str">
            <v>FL</v>
          </cell>
        </row>
        <row r="16">
          <cell r="D16" t="str">
            <v>Balls</v>
          </cell>
          <cell r="F16" t="str">
            <v>Cessna Aircraft</v>
          </cell>
          <cell r="H16" t="str">
            <v>Triumph Gear Systems - Park City, UT</v>
          </cell>
          <cell r="K16" t="str">
            <v>GA</v>
          </cell>
        </row>
        <row r="17">
          <cell r="D17" t="str">
            <v>Bearing Assemblies</v>
          </cell>
          <cell r="F17" t="str">
            <v xml:space="preserve">Dassault Aviation </v>
          </cell>
          <cell r="H17" t="str">
            <v>Triumph Structures - Kansas City, MO</v>
          </cell>
          <cell r="K17" t="str">
            <v>HI</v>
          </cell>
        </row>
        <row r="18">
          <cell r="D18" t="str">
            <v>Metallic Bushes</v>
          </cell>
          <cell r="F18" t="str">
            <v xml:space="preserve">EADS Corporate </v>
          </cell>
          <cell r="H18" t="str">
            <v>Triumph Structures - Los Angeles, CA</v>
          </cell>
          <cell r="K18" t="str">
            <v>ID</v>
          </cell>
        </row>
        <row r="19">
          <cell r="D19" t="str">
            <v>Rollers</v>
          </cell>
          <cell r="F19" t="str">
            <v xml:space="preserve">EADS Military </v>
          </cell>
          <cell r="H19" t="str">
            <v>Triumph Structures – Wichita, KS</v>
          </cell>
          <cell r="K19" t="str">
            <v>IL</v>
          </cell>
        </row>
        <row r="20">
          <cell r="D20" t="str">
            <v>Other bearing/bushing</v>
          </cell>
          <cell r="F20" t="str">
            <v xml:space="preserve">EADS-CASA </v>
          </cell>
          <cell r="H20" t="str">
            <v>Triumph Thermal Systems – Forest, OH</v>
          </cell>
          <cell r="K20" t="str">
            <v>IN</v>
          </cell>
        </row>
        <row r="21">
          <cell r="F21" t="str">
            <v>Eaton Aerospace</v>
          </cell>
          <cell r="K21" t="str">
            <v>IA</v>
          </cell>
        </row>
        <row r="22">
          <cell r="D22" t="str">
            <v>*CASTINGS SECTION*</v>
          </cell>
          <cell r="F22" t="str">
            <v xml:space="preserve">Embraer </v>
          </cell>
          <cell r="K22" t="str">
            <v>KS</v>
          </cell>
        </row>
        <row r="23">
          <cell r="D23" t="str">
            <v>Castings Aluminum</v>
          </cell>
          <cell r="F23" t="str">
            <v>Eurocopter</v>
          </cell>
          <cell r="K23" t="str">
            <v>KY</v>
          </cell>
        </row>
        <row r="24">
          <cell r="D24" t="str">
            <v>Castings Iron / Steel</v>
          </cell>
          <cell r="F24" t="str">
            <v xml:space="preserve">GE Aerospace </v>
          </cell>
          <cell r="K24" t="str">
            <v>LA</v>
          </cell>
        </row>
        <row r="25">
          <cell r="D25" t="str">
            <v>Castings Nickel Alloy</v>
          </cell>
          <cell r="F25" t="str">
            <v>General Dynamics</v>
          </cell>
          <cell r="K25" t="str">
            <v>ME</v>
          </cell>
        </row>
        <row r="26">
          <cell r="D26" t="str">
            <v>Castings Titanium</v>
          </cell>
          <cell r="F26" t="str">
            <v>GKN Aerospace</v>
          </cell>
          <cell r="K26" t="str">
            <v>MD</v>
          </cell>
        </row>
        <row r="27">
          <cell r="D27" t="str">
            <v>Castings Other</v>
          </cell>
          <cell r="F27" t="str">
            <v xml:space="preserve">Goodrich Corporation </v>
          </cell>
          <cell r="K27" t="str">
            <v>MA</v>
          </cell>
        </row>
        <row r="28">
          <cell r="F28" t="str">
            <v>Gulfstream</v>
          </cell>
          <cell r="K28" t="str">
            <v>MI</v>
          </cell>
        </row>
        <row r="29">
          <cell r="D29" t="str">
            <v>*COMPOSITES SECTION*</v>
          </cell>
          <cell r="F29" t="str">
            <v xml:space="preserve">HEGAN </v>
          </cell>
          <cell r="K29" t="str">
            <v>MN</v>
          </cell>
        </row>
        <row r="30">
          <cell r="D30" t="str">
            <v>Composite Details</v>
          </cell>
          <cell r="F30" t="str">
            <v xml:space="preserve">Hispano-Suiza </v>
          </cell>
          <cell r="K30" t="str">
            <v>MS</v>
          </cell>
        </row>
        <row r="31">
          <cell r="D31" t="str">
            <v>Core</v>
          </cell>
          <cell r="F31" t="str">
            <v>Honeywell</v>
          </cell>
          <cell r="K31" t="str">
            <v>MO</v>
          </cell>
        </row>
        <row r="32">
          <cell r="D32" t="str">
            <v>Foam</v>
          </cell>
          <cell r="F32" t="str">
            <v xml:space="preserve">Israel Aircraft Ind. </v>
          </cell>
          <cell r="K32" t="str">
            <v>MT</v>
          </cell>
        </row>
        <row r="33">
          <cell r="D33" t="str">
            <v>Inserts</v>
          </cell>
          <cell r="F33" t="str">
            <v xml:space="preserve">Liebherr-Aerospace </v>
          </cell>
          <cell r="K33" t="str">
            <v>NE</v>
          </cell>
        </row>
        <row r="34">
          <cell r="D34" t="str">
            <v>Pre Pregs</v>
          </cell>
          <cell r="F34" t="str">
            <v xml:space="preserve">Lockheed Martin Corporation </v>
          </cell>
          <cell r="K34" t="str">
            <v>NV</v>
          </cell>
        </row>
        <row r="35">
          <cell r="D35" t="str">
            <v>Resins</v>
          </cell>
          <cell r="F35" t="str">
            <v xml:space="preserve">Messier-Bugatti </v>
          </cell>
          <cell r="K35" t="str">
            <v>NH</v>
          </cell>
        </row>
        <row r="36">
          <cell r="D36" t="str">
            <v>RTL Sheets</v>
          </cell>
          <cell r="F36" t="str">
            <v xml:space="preserve">Messier-Dowty </v>
          </cell>
          <cell r="K36" t="str">
            <v>NJ</v>
          </cell>
        </row>
        <row r="37">
          <cell r="D37" t="str">
            <v>Composite Other</v>
          </cell>
          <cell r="F37" t="str">
            <v xml:space="preserve">MTU Aero Engines </v>
          </cell>
          <cell r="K37" t="str">
            <v>NM</v>
          </cell>
        </row>
        <row r="38">
          <cell r="F38" t="str">
            <v xml:space="preserve">Northrop Grumman </v>
          </cell>
          <cell r="K38" t="str">
            <v>NY</v>
          </cell>
        </row>
        <row r="39">
          <cell r="D39" t="str">
            <v>*ELECTRICAL SECTION*</v>
          </cell>
          <cell r="F39" t="str">
            <v>Northrop-Grumman</v>
          </cell>
          <cell r="K39" t="str">
            <v>NC</v>
          </cell>
        </row>
        <row r="40">
          <cell r="D40" t="str">
            <v>Connectors</v>
          </cell>
          <cell r="F40" t="str">
            <v xml:space="preserve">Orbital </v>
          </cell>
          <cell r="K40" t="str">
            <v>ND</v>
          </cell>
        </row>
        <row r="41">
          <cell r="D41" t="str">
            <v>Harnesses/Cables</v>
          </cell>
          <cell r="F41" t="str">
            <v xml:space="preserve">Parker Aerospace </v>
          </cell>
          <cell r="K41" t="str">
            <v>OH</v>
          </cell>
        </row>
        <row r="42">
          <cell r="D42" t="str">
            <v>Motors</v>
          </cell>
          <cell r="F42" t="str">
            <v xml:space="preserve">PFW </v>
          </cell>
          <cell r="K42" t="str">
            <v>OK</v>
          </cell>
        </row>
        <row r="43">
          <cell r="D43" t="str">
            <v>Solenoids</v>
          </cell>
          <cell r="F43" t="str">
            <v xml:space="preserve">Raytheon </v>
          </cell>
          <cell r="K43" t="str">
            <v>OR</v>
          </cell>
        </row>
        <row r="44">
          <cell r="D44" t="str">
            <v>Switches/Relays</v>
          </cell>
          <cell r="F44" t="str">
            <v>Raytheon Aircraft Co.</v>
          </cell>
          <cell r="K44" t="str">
            <v>PA</v>
          </cell>
        </row>
        <row r="45">
          <cell r="D45" t="str">
            <v>Other Electrical/Electronic</v>
          </cell>
          <cell r="F45" t="str">
            <v xml:space="preserve">Rockwell Collins </v>
          </cell>
          <cell r="K45" t="str">
            <v>RI</v>
          </cell>
        </row>
        <row r="46">
          <cell r="F46" t="str">
            <v xml:space="preserve">Rolls-Royce </v>
          </cell>
          <cell r="K46" t="str">
            <v>SC</v>
          </cell>
        </row>
        <row r="47">
          <cell r="D47" t="str">
            <v>*FABRICATION SECTION*</v>
          </cell>
          <cell r="F47" t="str">
            <v xml:space="preserve">Rolls-Royce </v>
          </cell>
          <cell r="K47" t="str">
            <v>SD</v>
          </cell>
        </row>
        <row r="48">
          <cell r="D48" t="str">
            <v>Complex Sheet Metal Fabrications</v>
          </cell>
          <cell r="F48" t="str">
            <v xml:space="preserve">SAAB Aerospace </v>
          </cell>
          <cell r="K48" t="str">
            <v>TN</v>
          </cell>
        </row>
        <row r="49">
          <cell r="D49" t="str">
            <v>Drop Hammer Formed</v>
          </cell>
          <cell r="F49" t="str">
            <v xml:space="preserve">SAFRAN </v>
          </cell>
          <cell r="K49" t="str">
            <v>TX</v>
          </cell>
        </row>
        <row r="50">
          <cell r="D50" t="str">
            <v>Hot Forming</v>
          </cell>
          <cell r="F50" t="str">
            <v xml:space="preserve">Smiths Industries Aerospace </v>
          </cell>
          <cell r="K50" t="str">
            <v>UT</v>
          </cell>
        </row>
        <row r="51">
          <cell r="D51" t="str">
            <v>Hydro Formed</v>
          </cell>
          <cell r="F51" t="str">
            <v xml:space="preserve">Sonaca </v>
          </cell>
          <cell r="K51" t="str">
            <v>VT</v>
          </cell>
        </row>
        <row r="52">
          <cell r="D52" t="str">
            <v>Simple Sheet Metal Fabrications</v>
          </cell>
          <cell r="F52" t="str">
            <v>Spirit Aerosystems</v>
          </cell>
          <cell r="K52" t="str">
            <v>VA</v>
          </cell>
        </row>
        <row r="53">
          <cell r="D53" t="str">
            <v>Spin Forming</v>
          </cell>
          <cell r="F53" t="str">
            <v xml:space="preserve">Stork Fokker </v>
          </cell>
          <cell r="K53" t="str">
            <v>WA</v>
          </cell>
        </row>
        <row r="54">
          <cell r="D54" t="str">
            <v>Stretch Formed Details/Fabrications</v>
          </cell>
          <cell r="F54" t="str">
            <v xml:space="preserve">SUKHOI </v>
          </cell>
          <cell r="K54" t="str">
            <v>WV</v>
          </cell>
        </row>
        <row r="55">
          <cell r="D55" t="str">
            <v>Tubing Fabrications/Assemblies</v>
          </cell>
          <cell r="F55" t="str">
            <v xml:space="preserve">THALES Avionics </v>
          </cell>
          <cell r="K55" t="str">
            <v>WI</v>
          </cell>
        </row>
        <row r="56">
          <cell r="D56" t="str">
            <v>Fabrications Other</v>
          </cell>
          <cell r="F56" t="str">
            <v xml:space="preserve">Turbomeca </v>
          </cell>
          <cell r="K56" t="str">
            <v>WY</v>
          </cell>
        </row>
        <row r="57">
          <cell r="F57" t="str">
            <v>U.S. Government</v>
          </cell>
        </row>
        <row r="58">
          <cell r="D58" t="str">
            <v>*FASTENER SECTION*</v>
          </cell>
          <cell r="F58" t="str">
            <v xml:space="preserve">UTC (United Technologies Corporation) </v>
          </cell>
        </row>
        <row r="59">
          <cell r="D59" t="str">
            <v>Fastener Assemblies</v>
          </cell>
          <cell r="F59" t="str">
            <v xml:space="preserve">Volvo Aero </v>
          </cell>
        </row>
        <row r="60">
          <cell r="D60" t="str">
            <v>Fastener Manufacturer</v>
          </cell>
          <cell r="F60" t="str">
            <v xml:space="preserve">Vought Aircraft </v>
          </cell>
        </row>
        <row r="61">
          <cell r="D61" t="str">
            <v>Fastener Distributer</v>
          </cell>
          <cell r="F61" t="str">
            <v xml:space="preserve">WESTLAND </v>
          </cell>
        </row>
        <row r="62">
          <cell r="D62" t="str">
            <v>Fastener Other</v>
          </cell>
          <cell r="F62" t="str">
            <v xml:space="preserve">ZODIAC </v>
          </cell>
        </row>
        <row r="64">
          <cell r="D64" t="str">
            <v>*INDUSTRY STANDARD ITEM SECTION*</v>
          </cell>
        </row>
        <row r="65">
          <cell r="D65" t="str">
            <v>Industry Standard Fittings - Non Proprietary</v>
          </cell>
        </row>
        <row r="66">
          <cell r="D66" t="str">
            <v>Industry Standard Fittings - Proprietary</v>
          </cell>
        </row>
        <row r="67">
          <cell r="D67" t="str">
            <v>Industry Standard Grommets - Non Proprietary</v>
          </cell>
        </row>
        <row r="68">
          <cell r="D68" t="str">
            <v>Industry Standard Grommets - Proprietary</v>
          </cell>
        </row>
        <row r="69">
          <cell r="D69" t="str">
            <v>Industry Standard Plugs - Non Proprietary</v>
          </cell>
        </row>
        <row r="70">
          <cell r="D70" t="str">
            <v>Industry Standard Plugs - Proprietary</v>
          </cell>
        </row>
        <row r="71">
          <cell r="D71" t="str">
            <v>Industry Standard Other - Non Proprietary</v>
          </cell>
        </row>
        <row r="72">
          <cell r="D72" t="str">
            <v>Industry Standard Other - Proprietary</v>
          </cell>
        </row>
        <row r="74">
          <cell r="D74" t="str">
            <v>*MACHINING SECTION*</v>
          </cell>
        </row>
        <row r="75">
          <cell r="D75" t="str">
            <v>Complex Machined Parts</v>
          </cell>
        </row>
        <row r="76">
          <cell r="D76" t="str">
            <v>Simple Machined Parts</v>
          </cell>
        </row>
        <row r="77">
          <cell r="D77" t="str">
            <v>Special Machined Parts</v>
          </cell>
        </row>
        <row r="78">
          <cell r="D78" t="str">
            <v>Subcontract Other Processing</v>
          </cell>
        </row>
        <row r="79">
          <cell r="D79" t="str">
            <v>Subcontract Rough Machining</v>
          </cell>
        </row>
        <row r="80">
          <cell r="D80" t="str">
            <v>Other Machining</v>
          </cell>
        </row>
        <row r="82">
          <cell r="D82" t="str">
            <v>*NICKEL SECTION*</v>
          </cell>
        </row>
        <row r="83">
          <cell r="D83" t="str">
            <v>Nickel Based Sheet</v>
          </cell>
        </row>
        <row r="84">
          <cell r="D84" t="str">
            <v>Nickel Based Plate</v>
          </cell>
        </row>
        <row r="85">
          <cell r="D85" t="str">
            <v>Nickel Based Barstock</v>
          </cell>
        </row>
        <row r="86">
          <cell r="D86" t="str">
            <v>Nickel Based Extrusion</v>
          </cell>
        </row>
        <row r="87">
          <cell r="D87" t="str">
            <v>Nickel Based Tubing</v>
          </cell>
        </row>
        <row r="88">
          <cell r="D88" t="str">
            <v>Nickel Based Other</v>
          </cell>
        </row>
        <row r="90">
          <cell r="D90" t="str">
            <v>*PROCESSING SECTION*</v>
          </cell>
        </row>
        <row r="91">
          <cell r="D91" t="str">
            <v>Anodize/Alodine</v>
          </cell>
        </row>
        <row r="92">
          <cell r="D92" t="str">
            <v>Chem Mill</v>
          </cell>
        </row>
        <row r="93">
          <cell r="D93" t="str">
            <v>Chemical Cleaning</v>
          </cell>
        </row>
        <row r="94">
          <cell r="D94" t="str">
            <v>Chemical Processing (Misc.)</v>
          </cell>
        </row>
        <row r="95">
          <cell r="D95" t="str">
            <v>Heat Treat</v>
          </cell>
        </row>
        <row r="96">
          <cell r="D96" t="str">
            <v>Inspection and/or Sorting</v>
          </cell>
        </row>
        <row r="97">
          <cell r="D97" t="str">
            <v>NDT</v>
          </cell>
        </row>
        <row r="98">
          <cell r="D98" t="str">
            <v>Penetrant</v>
          </cell>
        </row>
        <row r="99">
          <cell r="D99" t="str">
            <v>Prime/Paint</v>
          </cell>
        </row>
        <row r="100">
          <cell r="D100" t="str">
            <v>Shot Peen</v>
          </cell>
        </row>
        <row r="101">
          <cell r="D101" t="str">
            <v>Welding</v>
          </cell>
        </row>
        <row r="102">
          <cell r="D102" t="str">
            <v>Other Processing</v>
          </cell>
        </row>
        <row r="104">
          <cell r="D104" t="str">
            <v>*PLASTICS AND RUBBER SECTION*</v>
          </cell>
        </row>
        <row r="105">
          <cell r="D105" t="str">
            <v>Acrylic Components - Cast</v>
          </cell>
        </row>
        <row r="106">
          <cell r="D106" t="str">
            <v>Acrylic Components - Stretch Formed</v>
          </cell>
        </row>
        <row r="107">
          <cell r="D107" t="str">
            <v>Plastic Components - Injection Molded</v>
          </cell>
        </row>
        <row r="108">
          <cell r="D108" t="str">
            <v>Plastic Components - Vaccum Formed</v>
          </cell>
        </row>
        <row r="109">
          <cell r="D109" t="str">
            <v>Plastic Tubes</v>
          </cell>
        </row>
        <row r="110">
          <cell r="D110" t="str">
            <v>Plugs - Plastic</v>
          </cell>
        </row>
        <row r="111">
          <cell r="D111" t="str">
            <v>Plugs - Rubber</v>
          </cell>
        </row>
        <row r="112">
          <cell r="D112" t="str">
            <v>Rubber Components</v>
          </cell>
        </row>
        <row r="113">
          <cell r="D113" t="str">
            <v>Other Acrylic/Plastic/Rubber</v>
          </cell>
        </row>
        <row r="115">
          <cell r="D115" t="str">
            <v>*SPRING SECTION*</v>
          </cell>
        </row>
        <row r="116">
          <cell r="D116" t="str">
            <v>Springs - Non Standard</v>
          </cell>
        </row>
        <row r="117">
          <cell r="D117" t="str">
            <v>Springs - Standard</v>
          </cell>
        </row>
        <row r="119">
          <cell r="D119" t="str">
            <v>*STEEL SECTION*</v>
          </cell>
        </row>
        <row r="120">
          <cell r="D120" t="str">
            <v>Steel Barstock</v>
          </cell>
        </row>
        <row r="121">
          <cell r="D121" t="str">
            <v>Steel Extrusion</v>
          </cell>
        </row>
        <row r="122">
          <cell r="D122" t="str">
            <v>Steel Plate</v>
          </cell>
        </row>
        <row r="123">
          <cell r="D123" t="str">
            <v>Steel Sheet</v>
          </cell>
        </row>
        <row r="124">
          <cell r="D124" t="str">
            <v>Steel Tool (Tool Steel)</v>
          </cell>
        </row>
        <row r="125">
          <cell r="D125" t="str">
            <v>Steel Tubing</v>
          </cell>
        </row>
        <row r="126">
          <cell r="D126" t="str">
            <v>Steel Other</v>
          </cell>
        </row>
        <row r="128">
          <cell r="D128" t="str">
            <v>*STAINLESS STEEL SECTION*</v>
          </cell>
        </row>
        <row r="129">
          <cell r="D129" t="str">
            <v>SS Barstock</v>
          </cell>
        </row>
        <row r="130">
          <cell r="D130" t="str">
            <v>SS Extrusion</v>
          </cell>
        </row>
        <row r="131">
          <cell r="D131" t="str">
            <v>SS Plate</v>
          </cell>
        </row>
        <row r="132">
          <cell r="D132" t="str">
            <v>SS Sheet</v>
          </cell>
        </row>
        <row r="133">
          <cell r="D133" t="str">
            <v>SS Tubing</v>
          </cell>
        </row>
        <row r="134">
          <cell r="D134" t="str">
            <v>SS Other</v>
          </cell>
        </row>
        <row r="136">
          <cell r="D136" t="str">
            <v>*TITANIUM SECTION*</v>
          </cell>
        </row>
        <row r="137">
          <cell r="D137" t="str">
            <v>Titanium Barstock</v>
          </cell>
        </row>
        <row r="138">
          <cell r="D138" t="str">
            <v>Titanium Extrusion</v>
          </cell>
        </row>
        <row r="139">
          <cell r="D139" t="str">
            <v>Titanium Ingot</v>
          </cell>
        </row>
        <row r="140">
          <cell r="D140" t="str">
            <v>Titanium Plate</v>
          </cell>
        </row>
        <row r="141">
          <cell r="D141" t="str">
            <v>Titanium Sheet</v>
          </cell>
        </row>
        <row r="142">
          <cell r="D142" t="str">
            <v>Titanium Tubing</v>
          </cell>
        </row>
        <row r="143">
          <cell r="D143" t="str">
            <v>Titanium Other</v>
          </cell>
        </row>
        <row r="145">
          <cell r="D145" t="str">
            <v>*MISC SECTION*</v>
          </cell>
        </row>
        <row r="146">
          <cell r="D146" t="str">
            <v>Adhesives</v>
          </cell>
        </row>
        <row r="147">
          <cell r="D147" t="str">
            <v>Chemicals</v>
          </cell>
        </row>
        <row r="148">
          <cell r="D148" t="str">
            <v>Insulation Blankets</v>
          </cell>
        </row>
        <row r="149">
          <cell r="D149" t="str">
            <v>Laminate</v>
          </cell>
        </row>
        <row r="150">
          <cell r="D150" t="str">
            <v>Miscellaneous Metals</v>
          </cell>
        </row>
        <row r="151">
          <cell r="D151" t="str">
            <v>Paint</v>
          </cell>
        </row>
        <row r="152">
          <cell r="D152" t="str">
            <v>Sealants</v>
          </cell>
        </row>
        <row r="153">
          <cell r="D153" t="str">
            <v>Tape - Direct Material Application</v>
          </cell>
        </row>
        <row r="154">
          <cell r="D154" t="str">
            <v>Weld Rods</v>
          </cell>
        </row>
        <row r="155">
          <cell r="D155" t="str">
            <v>Other Miscellaneous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coring"/>
      <sheetName val="IR's"/>
      <sheetName val="Assessment Report"/>
      <sheetName val="Survey Report"/>
      <sheetName val="Quality System"/>
      <sheetName val="SCM"/>
      <sheetName val="Supplier Capabilities"/>
      <sheetName val="Human Resources"/>
      <sheetName val="Management Strategy"/>
      <sheetName val="Operational Performance"/>
      <sheetName val="Drop Downs"/>
    </sheetNames>
    <sheetDataSet>
      <sheetData sheetId="0"/>
      <sheetData sheetId="1" refreshError="1"/>
      <sheetData sheetId="2" refreshError="1"/>
      <sheetData sheetId="3" refreshError="1"/>
      <sheetData sheetId="4"/>
      <sheetData sheetId="5"/>
      <sheetData sheetId="6"/>
      <sheetData sheetId="7" refreshError="1"/>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3"/>
  <sheetViews>
    <sheetView showGridLines="0" zoomScale="120" zoomScaleNormal="120" zoomScaleSheetLayoutView="140" workbookViewId="0">
      <selection activeCell="I16" sqref="I16"/>
    </sheetView>
  </sheetViews>
  <sheetFormatPr defaultColWidth="9.140625" defaultRowHeight="12"/>
  <cols>
    <col min="1" max="1" width="5.42578125" style="60" customWidth="1"/>
    <col min="2" max="2" width="78.7109375" style="60" customWidth="1"/>
    <col min="3" max="4" width="9.140625" style="60"/>
    <col min="5" max="5" width="3.42578125" style="60" customWidth="1"/>
    <col min="6" max="6" width="2.140625" style="60" customWidth="1"/>
    <col min="7" max="16384" width="9.140625" style="60"/>
  </cols>
  <sheetData>
    <row r="1" spans="1:7">
      <c r="A1" s="115"/>
      <c r="B1" s="116" t="s">
        <v>0</v>
      </c>
      <c r="C1" s="117"/>
      <c r="D1" s="117"/>
      <c r="E1" s="117"/>
      <c r="F1" s="117"/>
      <c r="G1" s="117"/>
    </row>
    <row r="2" spans="1:7">
      <c r="A2" s="115">
        <v>1</v>
      </c>
      <c r="B2" s="118" t="s">
        <v>1</v>
      </c>
      <c r="C2" s="117"/>
      <c r="D2" s="117"/>
      <c r="E2" s="117"/>
      <c r="F2" s="117"/>
      <c r="G2" s="117"/>
    </row>
    <row r="3" spans="1:7">
      <c r="A3" s="115">
        <v>2</v>
      </c>
      <c r="B3" s="118" t="s">
        <v>2</v>
      </c>
      <c r="C3" s="117"/>
      <c r="D3" s="117"/>
      <c r="E3" s="117"/>
      <c r="F3" s="117"/>
      <c r="G3" s="117"/>
    </row>
    <row r="4" spans="1:7">
      <c r="A4" s="115"/>
      <c r="B4" s="118"/>
      <c r="C4" s="117"/>
      <c r="D4" s="117"/>
      <c r="E4" s="117"/>
      <c r="F4" s="117"/>
      <c r="G4" s="117"/>
    </row>
    <row r="5" spans="1:7">
      <c r="A5" s="115"/>
      <c r="B5" s="119" t="s">
        <v>3</v>
      </c>
      <c r="C5" s="117"/>
      <c r="D5" s="117"/>
      <c r="E5" s="117"/>
      <c r="F5" s="117"/>
      <c r="G5" s="117"/>
    </row>
    <row r="6" spans="1:7" ht="36" customHeight="1">
      <c r="A6" s="120">
        <v>3</v>
      </c>
      <c r="B6" s="218" t="s">
        <v>4</v>
      </c>
      <c r="C6" s="218"/>
      <c r="D6" s="218"/>
      <c r="E6" s="218"/>
      <c r="F6" s="218"/>
      <c r="G6" s="218"/>
    </row>
    <row r="7" spans="1:7" ht="23.25" customHeight="1">
      <c r="A7" s="120">
        <v>4</v>
      </c>
      <c r="B7" s="218" t="s">
        <v>5</v>
      </c>
      <c r="C7" s="218"/>
      <c r="D7" s="218"/>
      <c r="E7" s="218"/>
      <c r="F7" s="218"/>
      <c r="G7" s="218"/>
    </row>
    <row r="8" spans="1:7" ht="25.5" customHeight="1">
      <c r="A8" s="120">
        <v>5</v>
      </c>
      <c r="B8" s="218" t="s">
        <v>6</v>
      </c>
      <c r="C8" s="218"/>
      <c r="D8" s="218"/>
      <c r="E8" s="218"/>
      <c r="F8" s="218"/>
      <c r="G8" s="218"/>
    </row>
    <row r="9" spans="1:7" ht="5.25" customHeight="1">
      <c r="A9" s="59"/>
      <c r="B9" s="61"/>
    </row>
    <row r="10" spans="1:7">
      <c r="B10" s="62"/>
    </row>
    <row r="11" spans="1:7">
      <c r="B11" s="62"/>
    </row>
    <row r="12" spans="1:7">
      <c r="B12" s="62"/>
    </row>
    <row r="13" spans="1:7">
      <c r="B13" s="62"/>
    </row>
  </sheetData>
  <sheetProtection algorithmName="SHA-512" hashValue="0jpBp7IZ8YBmWlhv7V2JWe6gRm4iVp66W5oVXdd+yitCfgqncyM82iaRebE0QtI1y61IXFWNqJeu/DFTJhgtTQ==" saltValue="snN8KLmdcfX+PAeTPs379g==" spinCount="100000" sheet="1" objects="1" scenarios="1" selectLockedCells="1" selectUnlockedCells="1"/>
  <mergeCells count="3">
    <mergeCell ref="B6:G6"/>
    <mergeCell ref="B7:G7"/>
    <mergeCell ref="B8:G8"/>
  </mergeCells>
  <printOptions horizontalCentered="1"/>
  <pageMargins left="0.49" right="0.48" top="0.78" bottom="0.57999999999999996" header="0.37" footer="0.27"/>
  <pageSetup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53"/>
  <sheetViews>
    <sheetView showGridLines="0" topLeftCell="A31" zoomScale="65" zoomScaleNormal="65" zoomScaleSheetLayoutView="70" workbookViewId="0">
      <selection activeCell="A43" sqref="A43:A44"/>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2"/>
      <c r="K9" s="2"/>
      <c r="L9" s="2"/>
      <c r="M9" s="2"/>
      <c r="N9" s="2"/>
      <c r="O9" s="2"/>
      <c r="P9" s="2"/>
      <c r="Q9" s="2"/>
      <c r="R9" s="2"/>
    </row>
    <row r="10" spans="1:22" ht="24.95" customHeight="1">
      <c r="F10" s="2"/>
      <c r="G10" s="2"/>
      <c r="H10" s="2"/>
      <c r="I10" s="2"/>
      <c r="J10" s="35"/>
      <c r="K10" s="35"/>
      <c r="L10" s="35"/>
      <c r="M10" s="35"/>
      <c r="N10" s="35"/>
    </row>
    <row r="11" spans="1:22" ht="24.95"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30"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50.25" customHeight="1">
      <c r="A14" s="71" t="s">
        <v>81</v>
      </c>
      <c r="B14" s="438" t="s">
        <v>281</v>
      </c>
      <c r="C14" s="438"/>
      <c r="D14" s="438"/>
      <c r="E14" s="438"/>
      <c r="F14" s="438"/>
      <c r="G14" s="438"/>
      <c r="H14" s="438"/>
      <c r="I14" s="438"/>
      <c r="J14" s="350" t="s">
        <v>83</v>
      </c>
      <c r="K14" s="351"/>
      <c r="L14" s="19"/>
      <c r="M14" s="352" t="s">
        <v>84</v>
      </c>
      <c r="N14" s="353"/>
      <c r="O14" s="366"/>
      <c r="P14" s="367"/>
      <c r="Q14" s="369"/>
      <c r="R14" s="369"/>
      <c r="S14" s="94"/>
      <c r="T14" s="94"/>
      <c r="U14" s="12"/>
      <c r="V14" s="12"/>
    </row>
    <row r="15" spans="1:22" ht="67.5" customHeight="1">
      <c r="A15" s="303"/>
      <c r="B15" s="311" t="s">
        <v>282</v>
      </c>
      <c r="C15" s="326" t="s">
        <v>283</v>
      </c>
      <c r="D15" s="327"/>
      <c r="E15" s="327"/>
      <c r="F15" s="327"/>
      <c r="G15" s="327"/>
      <c r="H15" s="327"/>
      <c r="I15" s="327"/>
      <c r="J15" s="327"/>
      <c r="K15" s="327"/>
      <c r="L15" s="327"/>
      <c r="M15" s="327"/>
      <c r="N15" s="328"/>
      <c r="O15" s="453">
        <v>3</v>
      </c>
      <c r="P15" s="454"/>
      <c r="Q15" s="338"/>
      <c r="R15" s="339"/>
      <c r="S15" s="94"/>
      <c r="T15" s="94"/>
      <c r="U15" s="12"/>
      <c r="V15" s="12"/>
    </row>
    <row r="16" spans="1:22" ht="45.75" customHeight="1">
      <c r="A16" s="304"/>
      <c r="B16" s="472"/>
      <c r="C16" s="401" t="s">
        <v>87</v>
      </c>
      <c r="D16" s="401"/>
      <c r="E16" s="319"/>
      <c r="F16" s="320"/>
      <c r="G16" s="320"/>
      <c r="H16" s="320"/>
      <c r="I16" s="320"/>
      <c r="J16" s="320"/>
      <c r="K16" s="320"/>
      <c r="L16" s="320"/>
      <c r="M16" s="320"/>
      <c r="N16" s="321"/>
      <c r="O16" s="455"/>
      <c r="P16" s="456"/>
      <c r="Q16" s="449"/>
      <c r="R16" s="450"/>
      <c r="S16" s="94">
        <f>$O$15</f>
        <v>3</v>
      </c>
      <c r="T16" s="94">
        <f>$Q$15</f>
        <v>0</v>
      </c>
      <c r="U16" s="12"/>
      <c r="V16" s="12"/>
    </row>
    <row r="17" spans="1:32" ht="45" customHeight="1">
      <c r="A17" s="303"/>
      <c r="B17" s="308" t="s">
        <v>284</v>
      </c>
      <c r="C17" s="326" t="s">
        <v>285</v>
      </c>
      <c r="D17" s="327"/>
      <c r="E17" s="327"/>
      <c r="F17" s="327"/>
      <c r="G17" s="327"/>
      <c r="H17" s="327"/>
      <c r="I17" s="327"/>
      <c r="J17" s="327"/>
      <c r="K17" s="327"/>
      <c r="L17" s="327"/>
      <c r="M17" s="327"/>
      <c r="N17" s="328"/>
      <c r="O17" s="453">
        <v>3</v>
      </c>
      <c r="P17" s="454"/>
      <c r="Q17" s="338"/>
      <c r="R17" s="339"/>
      <c r="S17" s="94"/>
      <c r="T17" s="94"/>
      <c r="U17" s="12"/>
      <c r="V17" s="12"/>
    </row>
    <row r="18" spans="1:32" ht="45" customHeight="1">
      <c r="A18" s="304"/>
      <c r="B18" s="308"/>
      <c r="C18" s="401" t="s">
        <v>87</v>
      </c>
      <c r="D18" s="401"/>
      <c r="E18" s="319"/>
      <c r="F18" s="320"/>
      <c r="G18" s="320"/>
      <c r="H18" s="320"/>
      <c r="I18" s="320"/>
      <c r="J18" s="320"/>
      <c r="K18" s="320"/>
      <c r="L18" s="320"/>
      <c r="M18" s="320"/>
      <c r="N18" s="321"/>
      <c r="O18" s="455"/>
      <c r="P18" s="456"/>
      <c r="Q18" s="449"/>
      <c r="R18" s="450"/>
      <c r="S18" s="94">
        <f>$O$17</f>
        <v>3</v>
      </c>
      <c r="T18" s="94">
        <f>$Q$17</f>
        <v>0</v>
      </c>
      <c r="U18" s="7"/>
      <c r="V18" s="12"/>
    </row>
    <row r="19" spans="1:32" ht="49.5" customHeight="1">
      <c r="A19" s="303"/>
      <c r="B19" s="308" t="s">
        <v>286</v>
      </c>
      <c r="C19" s="326" t="s">
        <v>287</v>
      </c>
      <c r="D19" s="327"/>
      <c r="E19" s="327"/>
      <c r="F19" s="327"/>
      <c r="G19" s="327"/>
      <c r="H19" s="327"/>
      <c r="I19" s="327"/>
      <c r="J19" s="327"/>
      <c r="K19" s="327"/>
      <c r="L19" s="327"/>
      <c r="M19" s="327"/>
      <c r="N19" s="328"/>
      <c r="O19" s="453">
        <v>3</v>
      </c>
      <c r="P19" s="454"/>
      <c r="Q19" s="338"/>
      <c r="R19" s="339"/>
      <c r="S19" s="94"/>
      <c r="T19" s="94"/>
      <c r="U19" s="7"/>
      <c r="V19" s="12"/>
      <c r="X19" s="473"/>
      <c r="Y19" s="473"/>
      <c r="Z19" s="473"/>
      <c r="AA19" s="358"/>
      <c r="AB19" s="358"/>
      <c r="AC19" s="358"/>
      <c r="AD19" s="358"/>
      <c r="AE19" s="358"/>
      <c r="AF19" s="358"/>
    </row>
    <row r="20" spans="1:32" ht="45" customHeight="1">
      <c r="A20" s="304"/>
      <c r="B20" s="308"/>
      <c r="C20" s="401" t="s">
        <v>87</v>
      </c>
      <c r="D20" s="401"/>
      <c r="E20" s="319"/>
      <c r="F20" s="320"/>
      <c r="G20" s="320"/>
      <c r="H20" s="320"/>
      <c r="I20" s="320"/>
      <c r="J20" s="320"/>
      <c r="K20" s="320"/>
      <c r="L20" s="320"/>
      <c r="M20" s="320"/>
      <c r="N20" s="321"/>
      <c r="O20" s="455"/>
      <c r="P20" s="456"/>
      <c r="Q20" s="449"/>
      <c r="R20" s="450"/>
      <c r="S20" s="94">
        <f>$O$19</f>
        <v>3</v>
      </c>
      <c r="T20" s="94">
        <f>$Q$19</f>
        <v>0</v>
      </c>
      <c r="U20" s="7"/>
      <c r="V20" s="12"/>
      <c r="W20" s="474"/>
      <c r="X20" s="474"/>
      <c r="Y20" s="474"/>
      <c r="Z20" s="474"/>
      <c r="AA20" s="355"/>
      <c r="AB20" s="355"/>
      <c r="AC20" s="355"/>
      <c r="AD20" s="355"/>
      <c r="AE20" s="355"/>
      <c r="AF20" s="36"/>
    </row>
    <row r="21" spans="1:32" ht="45" customHeight="1">
      <c r="A21" s="303"/>
      <c r="B21" s="308" t="s">
        <v>288</v>
      </c>
      <c r="C21" s="326" t="s">
        <v>289</v>
      </c>
      <c r="D21" s="327"/>
      <c r="E21" s="327"/>
      <c r="F21" s="327"/>
      <c r="G21" s="327"/>
      <c r="H21" s="327"/>
      <c r="I21" s="327"/>
      <c r="J21" s="327"/>
      <c r="K21" s="327"/>
      <c r="L21" s="327"/>
      <c r="M21" s="327"/>
      <c r="N21" s="328"/>
      <c r="O21" s="453">
        <v>3</v>
      </c>
      <c r="P21" s="454"/>
      <c r="Q21" s="338"/>
      <c r="R21" s="339"/>
      <c r="S21" s="94"/>
      <c r="T21" s="94"/>
      <c r="U21" s="7"/>
      <c r="V21" s="12"/>
      <c r="X21" s="473"/>
      <c r="Y21" s="473"/>
      <c r="Z21" s="473"/>
      <c r="AA21" s="358"/>
      <c r="AB21" s="358"/>
      <c r="AC21" s="358"/>
      <c r="AD21" s="358"/>
      <c r="AE21" s="358"/>
      <c r="AF21" s="104"/>
    </row>
    <row r="22" spans="1:32" ht="45" customHeight="1">
      <c r="A22" s="304"/>
      <c r="B22" s="308"/>
      <c r="C22" s="401" t="s">
        <v>87</v>
      </c>
      <c r="D22" s="401"/>
      <c r="E22" s="319"/>
      <c r="F22" s="320"/>
      <c r="G22" s="320"/>
      <c r="H22" s="320"/>
      <c r="I22" s="320"/>
      <c r="J22" s="320"/>
      <c r="K22" s="320"/>
      <c r="L22" s="320"/>
      <c r="M22" s="320"/>
      <c r="N22" s="321"/>
      <c r="O22" s="455"/>
      <c r="P22" s="456"/>
      <c r="Q22" s="449"/>
      <c r="R22" s="450"/>
      <c r="S22" s="94">
        <f>$O$21</f>
        <v>3</v>
      </c>
      <c r="T22" s="94">
        <f>$Q$21</f>
        <v>0</v>
      </c>
      <c r="U22" s="7"/>
      <c r="V22" s="12"/>
    </row>
    <row r="23" spans="1:32" ht="36" customHeight="1">
      <c r="A23" s="303"/>
      <c r="B23" s="308" t="s">
        <v>290</v>
      </c>
      <c r="C23" s="326" t="s">
        <v>291</v>
      </c>
      <c r="D23" s="327"/>
      <c r="E23" s="327"/>
      <c r="F23" s="327"/>
      <c r="G23" s="327"/>
      <c r="H23" s="327"/>
      <c r="I23" s="327"/>
      <c r="J23" s="327"/>
      <c r="K23" s="327"/>
      <c r="L23" s="327"/>
      <c r="M23" s="327"/>
      <c r="N23" s="328"/>
      <c r="O23" s="453">
        <v>3</v>
      </c>
      <c r="P23" s="454"/>
      <c r="Q23" s="338"/>
      <c r="R23" s="339"/>
      <c r="S23" s="94"/>
      <c r="T23" s="94"/>
      <c r="U23" s="7"/>
      <c r="V23" s="12"/>
    </row>
    <row r="24" spans="1:32" ht="45" customHeight="1">
      <c r="A24" s="304"/>
      <c r="B24" s="308"/>
      <c r="C24" s="401" t="s">
        <v>87</v>
      </c>
      <c r="D24" s="401"/>
      <c r="E24" s="319"/>
      <c r="F24" s="320"/>
      <c r="G24" s="320"/>
      <c r="H24" s="320"/>
      <c r="I24" s="320"/>
      <c r="J24" s="320"/>
      <c r="K24" s="320"/>
      <c r="L24" s="320"/>
      <c r="M24" s="320"/>
      <c r="N24" s="321"/>
      <c r="O24" s="455"/>
      <c r="P24" s="456"/>
      <c r="Q24" s="449"/>
      <c r="R24" s="450"/>
      <c r="S24" s="94">
        <f>$O$23</f>
        <v>3</v>
      </c>
      <c r="T24" s="94">
        <f>$Q$23</f>
        <v>0</v>
      </c>
      <c r="U24" s="7"/>
      <c r="V24" s="12"/>
    </row>
    <row r="25" spans="1:32" ht="42.75" customHeight="1">
      <c r="A25" s="303"/>
      <c r="B25" s="308" t="s">
        <v>292</v>
      </c>
      <c r="C25" s="326" t="s">
        <v>293</v>
      </c>
      <c r="D25" s="327"/>
      <c r="E25" s="327"/>
      <c r="F25" s="327"/>
      <c r="G25" s="327"/>
      <c r="H25" s="327"/>
      <c r="I25" s="327"/>
      <c r="J25" s="327"/>
      <c r="K25" s="327"/>
      <c r="L25" s="327"/>
      <c r="M25" s="327"/>
      <c r="N25" s="328"/>
      <c r="O25" s="453">
        <v>3</v>
      </c>
      <c r="P25" s="454"/>
      <c r="Q25" s="338"/>
      <c r="R25" s="339"/>
      <c r="S25" s="94"/>
      <c r="T25" s="94"/>
      <c r="U25" s="7"/>
      <c r="V25" s="12"/>
    </row>
    <row r="26" spans="1:32" ht="45" customHeight="1">
      <c r="A26" s="304"/>
      <c r="B26" s="308"/>
      <c r="C26" s="401" t="s">
        <v>87</v>
      </c>
      <c r="D26" s="401"/>
      <c r="E26" s="319"/>
      <c r="F26" s="320"/>
      <c r="G26" s="320"/>
      <c r="H26" s="320"/>
      <c r="I26" s="320"/>
      <c r="J26" s="320"/>
      <c r="K26" s="320"/>
      <c r="L26" s="320"/>
      <c r="M26" s="320"/>
      <c r="N26" s="321"/>
      <c r="O26" s="455"/>
      <c r="P26" s="456"/>
      <c r="Q26" s="449"/>
      <c r="R26" s="450"/>
      <c r="S26" s="94">
        <f>$O$25</f>
        <v>3</v>
      </c>
      <c r="T26" s="94">
        <f>$Q$25</f>
        <v>0</v>
      </c>
      <c r="U26" s="7"/>
      <c r="V26" s="12"/>
    </row>
    <row r="27" spans="1:32" ht="36.75" customHeight="1">
      <c r="A27" s="303"/>
      <c r="B27" s="308" t="s">
        <v>294</v>
      </c>
      <c r="C27" s="326" t="s">
        <v>295</v>
      </c>
      <c r="D27" s="327"/>
      <c r="E27" s="327"/>
      <c r="F27" s="327"/>
      <c r="G27" s="327"/>
      <c r="H27" s="327"/>
      <c r="I27" s="327"/>
      <c r="J27" s="327"/>
      <c r="K27" s="327"/>
      <c r="L27" s="327"/>
      <c r="M27" s="327"/>
      <c r="N27" s="328"/>
      <c r="O27" s="453">
        <v>3</v>
      </c>
      <c r="P27" s="454"/>
      <c r="Q27" s="338"/>
      <c r="R27" s="339"/>
      <c r="S27" s="94"/>
      <c r="T27" s="94"/>
      <c r="U27" s="7"/>
      <c r="V27" s="12"/>
    </row>
    <row r="28" spans="1:32" ht="45" customHeight="1">
      <c r="A28" s="304"/>
      <c r="B28" s="308"/>
      <c r="C28" s="401" t="s">
        <v>87</v>
      </c>
      <c r="D28" s="401"/>
      <c r="E28" s="319"/>
      <c r="F28" s="320"/>
      <c r="G28" s="320"/>
      <c r="H28" s="320"/>
      <c r="I28" s="320"/>
      <c r="J28" s="320"/>
      <c r="K28" s="320"/>
      <c r="L28" s="320"/>
      <c r="M28" s="320"/>
      <c r="N28" s="321"/>
      <c r="O28" s="455"/>
      <c r="P28" s="456"/>
      <c r="Q28" s="449"/>
      <c r="R28" s="450"/>
      <c r="S28" s="94">
        <f>$O$27</f>
        <v>3</v>
      </c>
      <c r="T28" s="94">
        <f>$Q$27</f>
        <v>0</v>
      </c>
      <c r="U28" s="7"/>
      <c r="V28" s="12"/>
    </row>
    <row r="29" spans="1:32" ht="36.75" customHeight="1">
      <c r="A29" s="303"/>
      <c r="B29" s="311" t="s">
        <v>296</v>
      </c>
      <c r="C29" s="326" t="s">
        <v>297</v>
      </c>
      <c r="D29" s="327"/>
      <c r="E29" s="327"/>
      <c r="F29" s="327"/>
      <c r="G29" s="327"/>
      <c r="H29" s="327"/>
      <c r="I29" s="327"/>
      <c r="J29" s="327"/>
      <c r="K29" s="327"/>
      <c r="L29" s="327"/>
      <c r="M29" s="327"/>
      <c r="N29" s="328"/>
      <c r="O29" s="453">
        <v>3</v>
      </c>
      <c r="P29" s="454"/>
      <c r="Q29" s="338"/>
      <c r="R29" s="339"/>
      <c r="S29" s="94"/>
      <c r="T29" s="94"/>
      <c r="U29" s="7"/>
      <c r="V29" s="12"/>
    </row>
    <row r="30" spans="1:32" ht="45" customHeight="1">
      <c r="A30" s="304"/>
      <c r="B30" s="312"/>
      <c r="C30" s="401" t="s">
        <v>87</v>
      </c>
      <c r="D30" s="401"/>
      <c r="E30" s="319"/>
      <c r="F30" s="320"/>
      <c r="G30" s="320"/>
      <c r="H30" s="320"/>
      <c r="I30" s="320"/>
      <c r="J30" s="320"/>
      <c r="K30" s="320"/>
      <c r="L30" s="320"/>
      <c r="M30" s="320"/>
      <c r="N30" s="321"/>
      <c r="O30" s="455"/>
      <c r="P30" s="456"/>
      <c r="Q30" s="449"/>
      <c r="R30" s="450"/>
      <c r="S30" s="94">
        <f>$O$29</f>
        <v>3</v>
      </c>
      <c r="T30" s="94">
        <f>$Q$29</f>
        <v>0</v>
      </c>
      <c r="U30" s="7"/>
      <c r="V30" s="12"/>
    </row>
    <row r="31" spans="1:32" ht="45" customHeight="1">
      <c r="A31" s="303"/>
      <c r="B31" s="311" t="s">
        <v>298</v>
      </c>
      <c r="C31" s="468" t="s">
        <v>299</v>
      </c>
      <c r="D31" s="469"/>
      <c r="E31" s="469"/>
      <c r="F31" s="469"/>
      <c r="G31" s="469"/>
      <c r="H31" s="469"/>
      <c r="I31" s="469"/>
      <c r="J31" s="469"/>
      <c r="K31" s="469"/>
      <c r="L31" s="469"/>
      <c r="M31" s="469"/>
      <c r="N31" s="470"/>
      <c r="O31" s="453">
        <v>2</v>
      </c>
      <c r="P31" s="454"/>
      <c r="Q31" s="338"/>
      <c r="R31" s="339"/>
      <c r="S31" s="94"/>
      <c r="T31" s="94"/>
      <c r="U31" s="7"/>
      <c r="V31" s="12"/>
    </row>
    <row r="32" spans="1:32" ht="45" customHeight="1">
      <c r="A32" s="304"/>
      <c r="B32" s="312"/>
      <c r="C32" s="401" t="s">
        <v>87</v>
      </c>
      <c r="D32" s="401"/>
      <c r="E32" s="319"/>
      <c r="F32" s="320"/>
      <c r="G32" s="320"/>
      <c r="H32" s="320"/>
      <c r="I32" s="320"/>
      <c r="J32" s="320"/>
      <c r="K32" s="320"/>
      <c r="L32" s="320"/>
      <c r="M32" s="320"/>
      <c r="N32" s="321"/>
      <c r="O32" s="455"/>
      <c r="P32" s="456"/>
      <c r="Q32" s="449"/>
      <c r="R32" s="450"/>
      <c r="S32" s="94">
        <f>$O$31</f>
        <v>2</v>
      </c>
      <c r="T32" s="94">
        <f>$Q$31</f>
        <v>0</v>
      </c>
      <c r="U32" s="7"/>
      <c r="V32" s="12"/>
    </row>
    <row r="33" spans="1:22" ht="45" customHeight="1">
      <c r="A33" s="303"/>
      <c r="B33" s="311" t="s">
        <v>300</v>
      </c>
      <c r="C33" s="326" t="s">
        <v>301</v>
      </c>
      <c r="D33" s="327"/>
      <c r="E33" s="327"/>
      <c r="F33" s="327"/>
      <c r="G33" s="327"/>
      <c r="H33" s="327"/>
      <c r="I33" s="327"/>
      <c r="J33" s="327"/>
      <c r="K33" s="327"/>
      <c r="L33" s="327"/>
      <c r="M33" s="327"/>
      <c r="N33" s="328"/>
      <c r="O33" s="453">
        <v>2</v>
      </c>
      <c r="P33" s="454"/>
      <c r="Q33" s="338"/>
      <c r="R33" s="339"/>
      <c r="S33" s="94"/>
      <c r="T33" s="94"/>
      <c r="U33" s="7"/>
      <c r="V33" s="12"/>
    </row>
    <row r="34" spans="1:22" ht="45" customHeight="1">
      <c r="A34" s="304"/>
      <c r="B34" s="312"/>
      <c r="C34" s="401" t="s">
        <v>87</v>
      </c>
      <c r="D34" s="401"/>
      <c r="E34" s="319"/>
      <c r="F34" s="320"/>
      <c r="G34" s="320"/>
      <c r="H34" s="320"/>
      <c r="I34" s="320"/>
      <c r="J34" s="320"/>
      <c r="K34" s="320"/>
      <c r="L34" s="320"/>
      <c r="M34" s="320"/>
      <c r="N34" s="321"/>
      <c r="O34" s="455"/>
      <c r="P34" s="456"/>
      <c r="Q34" s="449"/>
      <c r="R34" s="450"/>
      <c r="S34" s="94">
        <f>$O$33</f>
        <v>2</v>
      </c>
      <c r="T34" s="94">
        <f>$Q$33</f>
        <v>0</v>
      </c>
      <c r="U34" s="7"/>
      <c r="V34" s="12"/>
    </row>
    <row r="35" spans="1:22" ht="45" customHeight="1">
      <c r="A35" s="303"/>
      <c r="B35" s="311" t="s">
        <v>302</v>
      </c>
      <c r="C35" s="468" t="s">
        <v>303</v>
      </c>
      <c r="D35" s="469"/>
      <c r="E35" s="469"/>
      <c r="F35" s="469"/>
      <c r="G35" s="469"/>
      <c r="H35" s="469"/>
      <c r="I35" s="469"/>
      <c r="J35" s="469"/>
      <c r="K35" s="469"/>
      <c r="L35" s="469"/>
      <c r="M35" s="469"/>
      <c r="N35" s="470"/>
      <c r="O35" s="453">
        <v>2</v>
      </c>
      <c r="P35" s="454"/>
      <c r="Q35" s="338"/>
      <c r="R35" s="339"/>
      <c r="S35" s="94"/>
      <c r="T35" s="94"/>
      <c r="U35" s="7"/>
      <c r="V35" s="12"/>
    </row>
    <row r="36" spans="1:22" ht="45" customHeight="1">
      <c r="A36" s="304"/>
      <c r="B36" s="312"/>
      <c r="C36" s="401" t="s">
        <v>87</v>
      </c>
      <c r="D36" s="401"/>
      <c r="E36" s="319"/>
      <c r="F36" s="320"/>
      <c r="G36" s="320"/>
      <c r="H36" s="320"/>
      <c r="I36" s="320"/>
      <c r="J36" s="320"/>
      <c r="K36" s="320"/>
      <c r="L36" s="320"/>
      <c r="M36" s="320"/>
      <c r="N36" s="321"/>
      <c r="O36" s="455"/>
      <c r="P36" s="456"/>
      <c r="Q36" s="449"/>
      <c r="R36" s="450"/>
      <c r="S36" s="94">
        <f>$O$35</f>
        <v>2</v>
      </c>
      <c r="T36" s="94">
        <f>$Q$35</f>
        <v>0</v>
      </c>
      <c r="U36" s="7"/>
      <c r="V36" s="12"/>
    </row>
    <row r="37" spans="1:22" ht="45" customHeight="1">
      <c r="A37" s="303"/>
      <c r="B37" s="311" t="s">
        <v>304</v>
      </c>
      <c r="C37" s="468" t="s">
        <v>305</v>
      </c>
      <c r="D37" s="469"/>
      <c r="E37" s="469"/>
      <c r="F37" s="469"/>
      <c r="G37" s="469"/>
      <c r="H37" s="469"/>
      <c r="I37" s="469"/>
      <c r="J37" s="469"/>
      <c r="K37" s="469"/>
      <c r="L37" s="469"/>
      <c r="M37" s="469"/>
      <c r="N37" s="470"/>
      <c r="O37" s="453">
        <v>2</v>
      </c>
      <c r="P37" s="454"/>
      <c r="Q37" s="338"/>
      <c r="R37" s="339"/>
      <c r="S37" s="94"/>
      <c r="T37" s="94"/>
      <c r="U37" s="7"/>
      <c r="V37" s="12"/>
    </row>
    <row r="38" spans="1:22" ht="45" customHeight="1">
      <c r="A38" s="304"/>
      <c r="B38" s="312"/>
      <c r="C38" s="401" t="s">
        <v>87</v>
      </c>
      <c r="D38" s="401"/>
      <c r="E38" s="319"/>
      <c r="F38" s="320"/>
      <c r="G38" s="320"/>
      <c r="H38" s="320"/>
      <c r="I38" s="320"/>
      <c r="J38" s="320"/>
      <c r="K38" s="320"/>
      <c r="L38" s="320"/>
      <c r="M38" s="320"/>
      <c r="N38" s="321"/>
      <c r="O38" s="455"/>
      <c r="P38" s="456"/>
      <c r="Q38" s="449"/>
      <c r="R38" s="450"/>
      <c r="S38" s="94">
        <f>$O$37</f>
        <v>2</v>
      </c>
      <c r="T38" s="94">
        <f>$Q$37</f>
        <v>0</v>
      </c>
      <c r="U38" s="7"/>
      <c r="V38" s="12"/>
    </row>
    <row r="39" spans="1:22" ht="45" customHeight="1">
      <c r="A39" s="303"/>
      <c r="B39" s="311" t="s">
        <v>306</v>
      </c>
      <c r="C39" s="326" t="s">
        <v>307</v>
      </c>
      <c r="D39" s="327"/>
      <c r="E39" s="327"/>
      <c r="F39" s="327"/>
      <c r="G39" s="327"/>
      <c r="H39" s="327"/>
      <c r="I39" s="327"/>
      <c r="J39" s="327"/>
      <c r="K39" s="327"/>
      <c r="L39" s="327"/>
      <c r="M39" s="327"/>
      <c r="N39" s="328"/>
      <c r="O39" s="453">
        <v>2</v>
      </c>
      <c r="P39" s="454"/>
      <c r="Q39" s="338"/>
      <c r="R39" s="339"/>
      <c r="S39" s="94"/>
      <c r="T39" s="94"/>
      <c r="U39" s="7"/>
      <c r="V39" s="12"/>
    </row>
    <row r="40" spans="1:22" ht="45" customHeight="1">
      <c r="A40" s="304"/>
      <c r="B40" s="312"/>
      <c r="C40" s="401" t="s">
        <v>87</v>
      </c>
      <c r="D40" s="401"/>
      <c r="E40" s="319"/>
      <c r="F40" s="320"/>
      <c r="G40" s="320"/>
      <c r="H40" s="320"/>
      <c r="I40" s="320"/>
      <c r="J40" s="320"/>
      <c r="K40" s="320"/>
      <c r="L40" s="320"/>
      <c r="M40" s="320"/>
      <c r="N40" s="321"/>
      <c r="O40" s="455"/>
      <c r="P40" s="456"/>
      <c r="Q40" s="449"/>
      <c r="R40" s="450"/>
      <c r="S40" s="94">
        <f>$O$39</f>
        <v>2</v>
      </c>
      <c r="T40" s="94">
        <f>$Q$39</f>
        <v>0</v>
      </c>
      <c r="U40" s="7"/>
      <c r="V40" s="12"/>
    </row>
    <row r="41" spans="1:22" ht="45" customHeight="1">
      <c r="A41" s="303"/>
      <c r="B41" s="308" t="s">
        <v>308</v>
      </c>
      <c r="C41" s="326" t="s">
        <v>309</v>
      </c>
      <c r="D41" s="327"/>
      <c r="E41" s="327"/>
      <c r="F41" s="327"/>
      <c r="G41" s="327"/>
      <c r="H41" s="327"/>
      <c r="I41" s="327"/>
      <c r="J41" s="327"/>
      <c r="K41" s="327"/>
      <c r="L41" s="327"/>
      <c r="M41" s="327"/>
      <c r="N41" s="328"/>
      <c r="O41" s="453">
        <v>3</v>
      </c>
      <c r="P41" s="454"/>
      <c r="Q41" s="338"/>
      <c r="R41" s="339"/>
      <c r="S41" s="94"/>
      <c r="T41" s="94"/>
      <c r="U41" s="7"/>
      <c r="V41" s="12"/>
    </row>
    <row r="42" spans="1:22" ht="45" customHeight="1">
      <c r="A42" s="304"/>
      <c r="B42" s="308"/>
      <c r="C42" s="401" t="s">
        <v>87</v>
      </c>
      <c r="D42" s="401"/>
      <c r="E42" s="319"/>
      <c r="F42" s="320"/>
      <c r="G42" s="320"/>
      <c r="H42" s="320"/>
      <c r="I42" s="320"/>
      <c r="J42" s="320"/>
      <c r="K42" s="320"/>
      <c r="L42" s="320"/>
      <c r="M42" s="320"/>
      <c r="N42" s="321"/>
      <c r="O42" s="455"/>
      <c r="P42" s="456"/>
      <c r="Q42" s="449"/>
      <c r="R42" s="450"/>
      <c r="S42" s="94">
        <f>$O$41</f>
        <v>3</v>
      </c>
      <c r="T42" s="94">
        <f>$Q$41</f>
        <v>0</v>
      </c>
      <c r="U42" s="7"/>
      <c r="V42" s="12"/>
    </row>
    <row r="43" spans="1:22" ht="45" customHeight="1">
      <c r="A43" s="303"/>
      <c r="B43" s="308" t="s">
        <v>310</v>
      </c>
      <c r="C43" s="326" t="s">
        <v>311</v>
      </c>
      <c r="D43" s="327"/>
      <c r="E43" s="327"/>
      <c r="F43" s="327"/>
      <c r="G43" s="327"/>
      <c r="H43" s="327"/>
      <c r="I43" s="327"/>
      <c r="J43" s="327"/>
      <c r="K43" s="327"/>
      <c r="L43" s="327"/>
      <c r="M43" s="327"/>
      <c r="N43" s="328"/>
      <c r="O43" s="453">
        <v>3</v>
      </c>
      <c r="P43" s="454"/>
      <c r="Q43" s="338"/>
      <c r="R43" s="339"/>
      <c r="S43" s="94"/>
      <c r="T43" s="94"/>
      <c r="U43" s="7"/>
      <c r="V43" s="12"/>
    </row>
    <row r="44" spans="1:22" ht="45" customHeight="1">
      <c r="A44" s="304"/>
      <c r="B44" s="308"/>
      <c r="C44" s="401" t="s">
        <v>87</v>
      </c>
      <c r="D44" s="401"/>
      <c r="E44" s="319"/>
      <c r="F44" s="320"/>
      <c r="G44" s="320"/>
      <c r="H44" s="320"/>
      <c r="I44" s="320"/>
      <c r="J44" s="320"/>
      <c r="K44" s="320"/>
      <c r="L44" s="320"/>
      <c r="M44" s="320"/>
      <c r="N44" s="321"/>
      <c r="O44" s="455"/>
      <c r="P44" s="456"/>
      <c r="Q44" s="449"/>
      <c r="R44" s="450"/>
      <c r="S44" s="94">
        <f>$O$43</f>
        <v>3</v>
      </c>
      <c r="T44" s="94">
        <f>$Q$43</f>
        <v>0</v>
      </c>
      <c r="U44" s="7"/>
      <c r="V44" s="12"/>
    </row>
    <row r="45" spans="1:22" ht="21" customHeight="1">
      <c r="A45" s="332">
        <f>COUNTA(A15:A44)</f>
        <v>0</v>
      </c>
      <c r="B45" s="297" t="s">
        <v>106</v>
      </c>
      <c r="C45" s="298"/>
      <c r="D45" s="298"/>
      <c r="E45" s="298"/>
      <c r="F45" s="298"/>
      <c r="G45" s="298"/>
      <c r="H45" s="298"/>
      <c r="I45" s="298"/>
      <c r="J45" s="298"/>
      <c r="K45" s="299"/>
      <c r="L45" s="291" t="s">
        <v>107</v>
      </c>
      <c r="M45" s="292"/>
      <c r="N45" s="293"/>
      <c r="O45" s="334">
        <f>AVERAGE(O15:P44)</f>
        <v>2.6666666666666665</v>
      </c>
      <c r="P45" s="335"/>
      <c r="Q45" s="334" t="e">
        <f>AVERAGE(Q15:R44)</f>
        <v>#DIV/0!</v>
      </c>
      <c r="R45" s="335"/>
      <c r="S45" s="95">
        <f>$O$45</f>
        <v>2.6666666666666665</v>
      </c>
      <c r="T45" s="95" t="e">
        <f>$Q$45</f>
        <v>#DIV/0!</v>
      </c>
    </row>
    <row r="46" spans="1:22" ht="17.25" customHeight="1">
      <c r="A46" s="333"/>
      <c r="B46" s="300"/>
      <c r="C46" s="301"/>
      <c r="D46" s="301"/>
      <c r="E46" s="301"/>
      <c r="F46" s="301"/>
      <c r="G46" s="301"/>
      <c r="H46" s="301"/>
      <c r="I46" s="301"/>
      <c r="J46" s="301"/>
      <c r="K46" s="302"/>
      <c r="L46" s="294"/>
      <c r="M46" s="295"/>
      <c r="N46" s="296"/>
      <c r="O46" s="336"/>
      <c r="P46" s="337"/>
      <c r="Q46" s="336"/>
      <c r="R46" s="337"/>
      <c r="S46" s="96" t="s">
        <v>108</v>
      </c>
      <c r="T46" s="96" t="s">
        <v>108</v>
      </c>
    </row>
    <row r="47" spans="1:22" ht="9.75" customHeight="1">
      <c r="B47" s="41"/>
      <c r="C47" s="42"/>
      <c r="D47" s="42"/>
      <c r="E47" s="42"/>
      <c r="F47" s="42"/>
      <c r="G47" s="42"/>
      <c r="H47" s="42"/>
      <c r="I47" s="42"/>
      <c r="J47" s="43"/>
      <c r="K47" s="43"/>
      <c r="L47" s="43"/>
      <c r="M47" s="43"/>
      <c r="N47" s="43"/>
      <c r="O47" s="88">
        <f>COUNTIF(O15:P44,"5")</f>
        <v>0</v>
      </c>
      <c r="P47" s="89"/>
      <c r="Q47" s="88">
        <f>COUNTIF(Q15:R44,"5")</f>
        <v>0</v>
      </c>
      <c r="R47" s="90"/>
      <c r="S47" s="97">
        <f>MAX(S15:S44)</f>
        <v>3</v>
      </c>
      <c r="T47" s="97">
        <f>MAX(T15:T44)</f>
        <v>0</v>
      </c>
    </row>
    <row r="48" spans="1:22" ht="21.95" customHeight="1">
      <c r="B48" s="445" t="s">
        <v>109</v>
      </c>
      <c r="C48" s="446"/>
      <c r="D48" s="446"/>
      <c r="E48" s="446"/>
      <c r="F48" s="446"/>
      <c r="G48" s="446"/>
      <c r="H48" s="446"/>
      <c r="I48" s="446"/>
      <c r="J48" s="446"/>
      <c r="K48" s="11"/>
      <c r="L48" s="445" t="s">
        <v>110</v>
      </c>
      <c r="M48" s="446"/>
      <c r="N48" s="446"/>
    </row>
    <row r="49" spans="2:20" ht="91.5" customHeight="1">
      <c r="B49" s="442"/>
      <c r="C49" s="443"/>
      <c r="D49" s="443"/>
      <c r="E49" s="443"/>
      <c r="F49" s="443"/>
      <c r="G49" s="443"/>
      <c r="H49" s="443"/>
      <c r="I49" s="443"/>
      <c r="J49" s="443"/>
      <c r="K49" s="444"/>
      <c r="L49" s="442"/>
      <c r="M49" s="443"/>
      <c r="N49" s="443"/>
      <c r="O49" s="443"/>
      <c r="P49" s="443"/>
      <c r="Q49" s="443"/>
      <c r="R49" s="444"/>
    </row>
    <row r="50" spans="2:20" ht="21.95" customHeight="1">
      <c r="S50" s="98">
        <f>COUNTA(O15:P44)</f>
        <v>15</v>
      </c>
      <c r="T50" s="98">
        <f>COUNTA(Q15:R44)</f>
        <v>0</v>
      </c>
    </row>
    <row r="51" spans="2:20" ht="21.95" customHeight="1">
      <c r="B51" s="447" t="s">
        <v>111</v>
      </c>
      <c r="C51" s="448"/>
      <c r="D51" s="448"/>
      <c r="E51" s="448"/>
      <c r="F51" s="448"/>
      <c r="G51" s="448"/>
      <c r="H51" s="448"/>
      <c r="I51" s="448"/>
      <c r="J51" s="448"/>
      <c r="K51" s="13"/>
      <c r="L51" s="447" t="s">
        <v>112</v>
      </c>
      <c r="M51" s="448"/>
      <c r="N51" s="14"/>
      <c r="O51" s="14"/>
      <c r="P51" s="14"/>
      <c r="Q51" s="14"/>
      <c r="R51" s="15"/>
    </row>
    <row r="52" spans="2:20" ht="90.75" customHeight="1">
      <c r="B52" s="442"/>
      <c r="C52" s="443"/>
      <c r="D52" s="443"/>
      <c r="E52" s="443"/>
      <c r="F52" s="443"/>
      <c r="G52" s="443"/>
      <c r="H52" s="443"/>
      <c r="I52" s="443"/>
      <c r="J52" s="443"/>
      <c r="K52" s="444"/>
      <c r="L52" s="442"/>
      <c r="M52" s="443"/>
      <c r="N52" s="443"/>
      <c r="O52" s="443"/>
      <c r="P52" s="443"/>
      <c r="Q52" s="443"/>
      <c r="R52" s="444"/>
      <c r="S52" s="93" t="s">
        <v>113</v>
      </c>
    </row>
    <row r="53" spans="2:20" ht="21.95" customHeight="1"/>
  </sheetData>
  <sheetProtection algorithmName="SHA-512" hashValue="3DaPLAA8kztk0/3y6nyTa7N3W3Bp4ypVYCRXXvQaY6KEMUvxK4patMRE9rpz/g5I2Ly6IO2xJG5/rhni+5eqRQ==" saltValue="W/ExdVxzeymlqTmw+X/APQ==" spinCount="100000" sheet="1" selectLockedCells="1"/>
  <mergeCells count="142">
    <mergeCell ref="X19:Z19"/>
    <mergeCell ref="AA19:AF19"/>
    <mergeCell ref="W20:Z20"/>
    <mergeCell ref="AA20:AE20"/>
    <mergeCell ref="X21:Z21"/>
    <mergeCell ref="AA21:AE21"/>
    <mergeCell ref="A12:D12"/>
    <mergeCell ref="A21:A22"/>
    <mergeCell ref="B21:B22"/>
    <mergeCell ref="C21:N21"/>
    <mergeCell ref="Q21:R22"/>
    <mergeCell ref="C22:D22"/>
    <mergeCell ref="E22:N22"/>
    <mergeCell ref="Q19:R20"/>
    <mergeCell ref="C20:D20"/>
    <mergeCell ref="A15:A16"/>
    <mergeCell ref="O21:P22"/>
    <mergeCell ref="O19:P20"/>
    <mergeCell ref="B52:K52"/>
    <mergeCell ref="L52:R52"/>
    <mergeCell ref="O45:P46"/>
    <mergeCell ref="Q45:R46"/>
    <mergeCell ref="L49:R49"/>
    <mergeCell ref="B48:J48"/>
    <mergeCell ref="L48:N48"/>
    <mergeCell ref="B51:J51"/>
    <mergeCell ref="L51:M51"/>
    <mergeCell ref="B49:K49"/>
    <mergeCell ref="E42:N42"/>
    <mergeCell ref="B27:B28"/>
    <mergeCell ref="Q29:R30"/>
    <mergeCell ref="C30:D30"/>
    <mergeCell ref="E30:N30"/>
    <mergeCell ref="B29:B30"/>
    <mergeCell ref="C43:N43"/>
    <mergeCell ref="Q41:R42"/>
    <mergeCell ref="C42:D42"/>
    <mergeCell ref="Q43:R44"/>
    <mergeCell ref="Q31:R32"/>
    <mergeCell ref="Q39:R40"/>
    <mergeCell ref="B37:B38"/>
    <mergeCell ref="C37:N37"/>
    <mergeCell ref="Q37:R38"/>
    <mergeCell ref="C38:D38"/>
    <mergeCell ref="E38:N38"/>
    <mergeCell ref="O29:P30"/>
    <mergeCell ref="O41:P42"/>
    <mergeCell ref="O43:P44"/>
    <mergeCell ref="O31:P32"/>
    <mergeCell ref="O39:P40"/>
    <mergeCell ref="O37:P38"/>
    <mergeCell ref="B25:B26"/>
    <mergeCell ref="Q27:R28"/>
    <mergeCell ref="C28:D28"/>
    <mergeCell ref="E28:N28"/>
    <mergeCell ref="B23:B24"/>
    <mergeCell ref="Q25:R26"/>
    <mergeCell ref="C26:D26"/>
    <mergeCell ref="E26:N26"/>
    <mergeCell ref="Q23:R24"/>
    <mergeCell ref="C23:N23"/>
    <mergeCell ref="C25:N25"/>
    <mergeCell ref="O27:P28"/>
    <mergeCell ref="O25:P26"/>
    <mergeCell ref="O23:P24"/>
    <mergeCell ref="B1:F1"/>
    <mergeCell ref="G1:J1"/>
    <mergeCell ref="B3:F3"/>
    <mergeCell ref="G3:J3"/>
    <mergeCell ref="C40:D40"/>
    <mergeCell ref="E32:N32"/>
    <mergeCell ref="E40:N40"/>
    <mergeCell ref="J14:K14"/>
    <mergeCell ref="M14:N14"/>
    <mergeCell ref="B11:D11"/>
    <mergeCell ref="E11:J11"/>
    <mergeCell ref="M7:R7"/>
    <mergeCell ref="O11:R12"/>
    <mergeCell ref="O13:P14"/>
    <mergeCell ref="Q13:R14"/>
    <mergeCell ref="B14:I14"/>
    <mergeCell ref="B31:B32"/>
    <mergeCell ref="B39:B40"/>
    <mergeCell ref="C17:N17"/>
    <mergeCell ref="C24:D24"/>
    <mergeCell ref="E24:N24"/>
    <mergeCell ref="E20:N20"/>
    <mergeCell ref="C27:N27"/>
    <mergeCell ref="C29:N29"/>
    <mergeCell ref="B2:J2"/>
    <mergeCell ref="Q15:R16"/>
    <mergeCell ref="Q17:R18"/>
    <mergeCell ref="B17:B18"/>
    <mergeCell ref="E12:I12"/>
    <mergeCell ref="B13:D13"/>
    <mergeCell ref="E13:I13"/>
    <mergeCell ref="B15:B16"/>
    <mergeCell ref="C15:N15"/>
    <mergeCell ref="C16:D16"/>
    <mergeCell ref="E16:N16"/>
    <mergeCell ref="C18:D18"/>
    <mergeCell ref="E18:N18"/>
    <mergeCell ref="O15:P16"/>
    <mergeCell ref="O17:P18"/>
    <mergeCell ref="A45:A46"/>
    <mergeCell ref="B45:K46"/>
    <mergeCell ref="L45:N46"/>
    <mergeCell ref="A17:A18"/>
    <mergeCell ref="A19:A20"/>
    <mergeCell ref="A23:A24"/>
    <mergeCell ref="A25:A26"/>
    <mergeCell ref="A27:A28"/>
    <mergeCell ref="A29:A30"/>
    <mergeCell ref="A31:A32"/>
    <mergeCell ref="A39:A40"/>
    <mergeCell ref="A41:A42"/>
    <mergeCell ref="A43:A44"/>
    <mergeCell ref="C31:N31"/>
    <mergeCell ref="C32:D32"/>
    <mergeCell ref="C19:N19"/>
    <mergeCell ref="B19:B20"/>
    <mergeCell ref="B41:B42"/>
    <mergeCell ref="C39:N39"/>
    <mergeCell ref="C44:D44"/>
    <mergeCell ref="C41:N41"/>
    <mergeCell ref="E44:N44"/>
    <mergeCell ref="B43:B44"/>
    <mergeCell ref="A37:A38"/>
    <mergeCell ref="A33:A34"/>
    <mergeCell ref="B33:B34"/>
    <mergeCell ref="C33:N33"/>
    <mergeCell ref="Q33:R34"/>
    <mergeCell ref="C34:D34"/>
    <mergeCell ref="E34:N34"/>
    <mergeCell ref="A35:A36"/>
    <mergeCell ref="B35:B36"/>
    <mergeCell ref="C35:N35"/>
    <mergeCell ref="Q35:R36"/>
    <mergeCell ref="C36:D36"/>
    <mergeCell ref="E36:N36"/>
    <mergeCell ref="O33:P34"/>
    <mergeCell ref="O35:P36"/>
  </mergeCells>
  <conditionalFormatting sqref="O15:R44">
    <cfRule type="cellIs" dxfId="21" priority="1" stopIfTrue="1" operator="equal">
      <formula>0</formula>
    </cfRule>
    <cfRule type="cellIs" dxfId="20" priority="2" stopIfTrue="1" operator="between">
      <formula>4.6</formula>
      <formula>5</formula>
    </cfRule>
    <cfRule type="cellIs" dxfId="19" priority="3" stopIfTrue="1" operator="between">
      <formula>3.6</formula>
      <formula>4.5</formula>
    </cfRule>
    <cfRule type="cellIs" dxfId="18" priority="4" stopIfTrue="1" operator="between">
      <formula>2.6</formula>
      <formula>3.5</formula>
    </cfRule>
    <cfRule type="cellIs" dxfId="17" priority="5" stopIfTrue="1" operator="between">
      <formula>1.6</formula>
      <formula>2.5</formula>
    </cfRule>
    <cfRule type="cellIs" dxfId="16" priority="6" stopIfTrue="1" operator="between">
      <formula>1</formula>
      <formula>1.5</formula>
    </cfRule>
    <cfRule type="cellIs" dxfId="15" priority="22" stopIfTrue="1" operator="between">
      <formula>4.6</formula>
      <formula>5</formula>
    </cfRule>
    <cfRule type="cellIs" dxfId="14" priority="23" stopIfTrue="1" operator="between">
      <formula>3.6</formula>
      <formula>4.5</formula>
    </cfRule>
    <cfRule type="cellIs" dxfId="13" priority="24" stopIfTrue="1" operator="between">
      <formula>2.6</formula>
      <formula>3.5</formula>
    </cfRule>
    <cfRule type="cellIs" dxfId="12" priority="25" stopIfTrue="1" operator="between">
      <formula>1.6</formula>
      <formula>2.5</formula>
    </cfRule>
    <cfRule type="cellIs" dxfId="11" priority="26" stopIfTrue="1" operator="between">
      <formula>0</formula>
      <formula>1.5</formula>
    </cfRule>
  </conditionalFormatting>
  <dataValidations count="2">
    <dataValidation type="whole" allowBlank="1" showInputMessage="1" showErrorMessage="1" errorTitle="Input Error" error="Input a Whole Number between 1 and 5" sqref="O15:R44" xr:uid="{00000000-0002-0000-0900-000000000000}">
      <formula1>1</formula1>
      <formula2>5</formula2>
    </dataValidation>
    <dataValidation type="list" allowBlank="1" showInputMessage="1" showErrorMessage="1" sqref="A15:A44" xr:uid="{00000000-0002-0000-0900-000001000000}">
      <formula1>$S$51:$S$52</formula1>
    </dataValidation>
  </dataValidations>
  <hyperlinks>
    <hyperlink ref="B2" location="'Risk Scoring'!A1" display="Return To Risk Scoring Page" xr:uid="{00000000-0004-0000-09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7C37"/>
    <pageSetUpPr fitToPage="1"/>
  </sheetPr>
  <dimension ref="A1:Q40"/>
  <sheetViews>
    <sheetView showGridLines="0" zoomScale="70" zoomScaleNormal="70" zoomScaleSheetLayoutView="70" zoomScalePageLayoutView="50" workbookViewId="0">
      <selection activeCell="N28" sqref="N28"/>
    </sheetView>
  </sheetViews>
  <sheetFormatPr defaultColWidth="9.140625" defaultRowHeight="12.75"/>
  <cols>
    <col min="1" max="1" width="6.140625" style="1" customWidth="1"/>
    <col min="2" max="2" width="9.140625" style="1"/>
    <col min="3" max="3" width="9.42578125" style="1" customWidth="1"/>
    <col min="4" max="10" width="15.7109375" style="1" customWidth="1"/>
    <col min="11" max="11" width="18.28515625" style="1" customWidth="1"/>
    <col min="12" max="12" width="18.85546875" style="1" customWidth="1"/>
    <col min="13" max="13" width="15.7109375" style="1" customWidth="1"/>
    <col min="14" max="14" width="16.5703125" style="1" customWidth="1"/>
    <col min="15" max="16384" width="9.140625" style="1"/>
  </cols>
  <sheetData>
    <row r="1" spans="1:16" ht="12" customHeight="1">
      <c r="E1" s="24"/>
      <c r="F1" s="25"/>
      <c r="G1" s="25"/>
      <c r="H1" s="25"/>
      <c r="I1" s="25"/>
      <c r="J1" s="25"/>
      <c r="K1" s="25"/>
      <c r="L1" s="25"/>
      <c r="M1" s="25"/>
      <c r="N1" s="25"/>
    </row>
    <row r="2" spans="1:16" ht="15.95" customHeight="1">
      <c r="A2" s="362" t="s">
        <v>72</v>
      </c>
      <c r="B2" s="362"/>
      <c r="C2" s="362"/>
      <c r="D2" s="362"/>
      <c r="E2" s="493">
        <f>Supplier!C5</f>
        <v>0</v>
      </c>
      <c r="F2" s="493"/>
      <c r="G2" s="493"/>
      <c r="H2" s="2"/>
      <c r="I2" s="2"/>
      <c r="J2" s="2"/>
      <c r="K2" s="2"/>
      <c r="L2" s="2"/>
      <c r="M2" s="25"/>
      <c r="N2" s="25"/>
    </row>
    <row r="3" spans="1:16" ht="15.95" customHeight="1">
      <c r="A3" s="362" t="s">
        <v>312</v>
      </c>
      <c r="B3" s="362"/>
      <c r="C3" s="362"/>
      <c r="D3" s="362"/>
      <c r="E3" s="492">
        <f>Supplier!C1</f>
        <v>0</v>
      </c>
      <c r="F3" s="492"/>
      <c r="G3" s="492"/>
      <c r="H3" s="2"/>
      <c r="I3" s="2"/>
      <c r="J3" s="2"/>
      <c r="K3" s="2"/>
      <c r="L3" s="2"/>
      <c r="M3" s="25"/>
      <c r="N3" s="25"/>
    </row>
    <row r="4" spans="1:16" ht="15.95" customHeight="1">
      <c r="A4" s="362" t="s">
        <v>78</v>
      </c>
      <c r="B4" s="362"/>
      <c r="C4" s="362"/>
      <c r="D4" s="362"/>
      <c r="E4" s="493">
        <f>Supplier!C2</f>
        <v>0</v>
      </c>
      <c r="F4" s="493"/>
      <c r="G4" s="493"/>
      <c r="H4" s="20"/>
      <c r="I4" s="20"/>
      <c r="J4" s="20"/>
      <c r="K4" s="20"/>
      <c r="L4" s="20"/>
      <c r="M4" s="25"/>
      <c r="N4" s="25"/>
    </row>
    <row r="5" spans="1:16" ht="4.5" customHeight="1">
      <c r="A5" s="209"/>
      <c r="B5" s="209"/>
      <c r="C5" s="209"/>
      <c r="D5" s="103"/>
      <c r="E5" s="103"/>
      <c r="F5" s="103"/>
      <c r="G5" s="103"/>
      <c r="H5" s="20"/>
      <c r="I5" s="20"/>
      <c r="J5" s="20"/>
      <c r="K5" s="20"/>
      <c r="L5" s="20"/>
    </row>
    <row r="6" spans="1:16" s="28" customFormat="1" ht="39.950000000000003" customHeight="1">
      <c r="A6" s="26"/>
      <c r="B6" s="26"/>
      <c r="C6" s="26"/>
      <c r="D6" s="26"/>
      <c r="E6" s="26"/>
      <c r="F6" s="26"/>
      <c r="G6" s="26"/>
      <c r="H6" s="26"/>
      <c r="I6" s="26"/>
      <c r="J6" s="26"/>
      <c r="K6" s="26"/>
      <c r="L6" s="26"/>
      <c r="M6" s="27"/>
      <c r="N6" s="27"/>
    </row>
    <row r="7" spans="1:16" ht="39.950000000000003" customHeight="1">
      <c r="P7" s="28"/>
    </row>
    <row r="8" spans="1:16" ht="39.950000000000003" customHeight="1">
      <c r="P8" s="28"/>
    </row>
    <row r="9" spans="1:16" ht="39.950000000000003" customHeight="1">
      <c r="P9" s="28"/>
    </row>
    <row r="10" spans="1:16" ht="39.950000000000003" customHeight="1"/>
    <row r="11" spans="1:16" ht="39.950000000000003" customHeight="1"/>
    <row r="12" spans="1:16" ht="39.950000000000003" customHeight="1"/>
    <row r="13" spans="1:16" ht="39.950000000000003" customHeight="1"/>
    <row r="14" spans="1:16" ht="114" customHeight="1"/>
    <row r="15" spans="1:16" ht="21" customHeight="1">
      <c r="K15" s="495" t="s">
        <v>313</v>
      </c>
      <c r="L15" s="495"/>
      <c r="M15" s="495"/>
      <c r="N15" s="495"/>
    </row>
    <row r="16" spans="1:16" ht="18.75" customHeight="1">
      <c r="K16" s="58">
        <v>1</v>
      </c>
      <c r="L16" s="488">
        <v>3</v>
      </c>
      <c r="M16" s="488"/>
      <c r="N16" s="64">
        <v>5</v>
      </c>
    </row>
    <row r="17" spans="1:15" ht="18.75" customHeight="1">
      <c r="K17" s="30" t="s">
        <v>75</v>
      </c>
      <c r="L17" s="489" t="s">
        <v>314</v>
      </c>
      <c r="M17" s="489"/>
      <c r="N17" s="31" t="s">
        <v>77</v>
      </c>
    </row>
    <row r="18" spans="1:15" ht="6.75" customHeight="1">
      <c r="B18" s="2"/>
      <c r="C18" s="2"/>
      <c r="D18" s="2"/>
      <c r="E18" s="2"/>
      <c r="F18" s="2"/>
      <c r="G18" s="2"/>
      <c r="H18" s="2"/>
      <c r="I18" s="2"/>
      <c r="J18" s="2"/>
      <c r="K18" s="491"/>
      <c r="L18" s="491"/>
      <c r="M18" s="491"/>
      <c r="N18" s="491"/>
    </row>
    <row r="19" spans="1:15" ht="56.25" customHeight="1">
      <c r="A19" s="215"/>
      <c r="B19" s="44" t="s">
        <v>315</v>
      </c>
      <c r="C19"/>
      <c r="D19"/>
      <c r="E19"/>
      <c r="F19"/>
      <c r="G19" s="494" t="s">
        <v>316</v>
      </c>
      <c r="H19" s="494"/>
      <c r="I19" s="494"/>
      <c r="J19" s="91" t="s">
        <v>317</v>
      </c>
      <c r="K19" s="52" t="s">
        <v>318</v>
      </c>
      <c r="L19" s="91" t="s">
        <v>319</v>
      </c>
      <c r="M19" s="52" t="s">
        <v>320</v>
      </c>
      <c r="N19" s="91" t="s">
        <v>321</v>
      </c>
    </row>
    <row r="20" spans="1:15" ht="18" customHeight="1">
      <c r="A20" s="484" t="s">
        <v>322</v>
      </c>
      <c r="B20" s="485"/>
      <c r="C20" s="485"/>
      <c r="D20" s="485"/>
      <c r="E20" s="66"/>
      <c r="F20" s="68"/>
      <c r="G20" s="80">
        <f>'1. Contracts'!$S$39</f>
        <v>10</v>
      </c>
      <c r="H20" s="72" t="s">
        <v>323</v>
      </c>
      <c r="I20" s="73">
        <v>10</v>
      </c>
      <c r="J20" s="70">
        <f>'1. Contracts'!$A$35</f>
        <v>0</v>
      </c>
      <c r="K20" s="69">
        <f>'1. Contracts'!$O$35</f>
        <v>2.1</v>
      </c>
      <c r="L20" s="85">
        <f>'1. Contracts'!$O$37</f>
        <v>0</v>
      </c>
      <c r="M20" s="53" t="e">
        <f>'1. Contracts'!$Q$35</f>
        <v>#DIV/0!</v>
      </c>
      <c r="N20" s="86">
        <f>'1. Contracts'!$Q$37</f>
        <v>0</v>
      </c>
    </row>
    <row r="21" spans="1:15" ht="18" customHeight="1">
      <c r="A21" s="484" t="s">
        <v>324</v>
      </c>
      <c r="B21" s="485"/>
      <c r="C21" s="485"/>
      <c r="D21" s="485"/>
      <c r="E21" s="485"/>
      <c r="F21" s="66"/>
      <c r="G21" s="80">
        <f>'2 Capability'!$S$43</f>
        <v>12</v>
      </c>
      <c r="H21" s="72" t="s">
        <v>323</v>
      </c>
      <c r="I21" s="79">
        <v>12</v>
      </c>
      <c r="J21" s="82">
        <f>'2 Capability'!$A$39</f>
        <v>0</v>
      </c>
      <c r="K21" s="53">
        <f>'2 Capability'!$O$39</f>
        <v>2.75</v>
      </c>
      <c r="L21" s="85">
        <f>'2 Capability'!$O$41</f>
        <v>0</v>
      </c>
      <c r="M21" s="53" t="e">
        <f>'2 Capability'!$Q$39</f>
        <v>#DIV/0!</v>
      </c>
      <c r="N21" s="86">
        <f>'2 Capability'!$Q$41</f>
        <v>0</v>
      </c>
      <c r="O21" s="12"/>
    </row>
    <row r="22" spans="1:15" ht="18" customHeight="1">
      <c r="A22" s="484" t="s">
        <v>325</v>
      </c>
      <c r="B22" s="485"/>
      <c r="C22" s="485"/>
      <c r="D22" s="485"/>
      <c r="E22" s="485"/>
      <c r="F22" s="66"/>
      <c r="G22" s="80">
        <f>'3 Capacity'!$S$35</f>
        <v>8</v>
      </c>
      <c r="H22" s="72" t="s">
        <v>323</v>
      </c>
      <c r="I22" s="79">
        <v>8</v>
      </c>
      <c r="J22" s="82">
        <f>'3 Capacity'!$A$31</f>
        <v>0</v>
      </c>
      <c r="K22" s="53">
        <f>'3 Capacity'!$O$31</f>
        <v>2.875</v>
      </c>
      <c r="L22" s="85">
        <f>'3 Capacity'!$O$33</f>
        <v>0</v>
      </c>
      <c r="M22" s="53" t="e">
        <f>'3 Capacity'!$Q$31</f>
        <v>#DIV/0!</v>
      </c>
      <c r="N22" s="86">
        <f>'3 Capacity'!$Q$33</f>
        <v>0</v>
      </c>
      <c r="O22" s="12"/>
    </row>
    <row r="23" spans="1:15" ht="18" customHeight="1">
      <c r="A23" s="484" t="s">
        <v>326</v>
      </c>
      <c r="B23" s="485"/>
      <c r="C23" s="485"/>
      <c r="D23" s="485"/>
      <c r="E23" s="485"/>
      <c r="F23" s="66"/>
      <c r="G23" s="80">
        <f>'4 Inspection'!$S$48</f>
        <v>14</v>
      </c>
      <c r="H23" s="72" t="s">
        <v>323</v>
      </c>
      <c r="I23" s="79">
        <v>14</v>
      </c>
      <c r="J23" s="82">
        <f>'4 Inspection'!$A$43</f>
        <v>0</v>
      </c>
      <c r="K23" s="53">
        <f>'4 Inspection'!$O$43</f>
        <v>2.7142857142857144</v>
      </c>
      <c r="L23" s="85">
        <f>'4 Inspection'!$O$45</f>
        <v>0</v>
      </c>
      <c r="M23" s="53" t="e">
        <f>'4 Inspection'!$Q$43</f>
        <v>#DIV/0!</v>
      </c>
      <c r="N23" s="86">
        <f>'4 Inspection'!$Q$45</f>
        <v>0</v>
      </c>
      <c r="O23" s="12"/>
    </row>
    <row r="24" spans="1:15" ht="18" customHeight="1">
      <c r="A24" s="486" t="s">
        <v>327</v>
      </c>
      <c r="B24" s="487"/>
      <c r="C24" s="487"/>
      <c r="D24" s="487"/>
      <c r="E24" s="487"/>
      <c r="F24" s="66"/>
      <c r="G24" s="80">
        <f>'5 SCM'!$S$44</f>
        <v>12</v>
      </c>
      <c r="H24" s="72" t="s">
        <v>323</v>
      </c>
      <c r="I24" s="79">
        <v>12</v>
      </c>
      <c r="J24" s="82">
        <f>'5 SCM'!$A$39</f>
        <v>0</v>
      </c>
      <c r="K24" s="53">
        <f>'5 SCM'!$O$39</f>
        <v>2.5</v>
      </c>
      <c r="L24" s="85">
        <f>'5 SCM'!$O$41</f>
        <v>0</v>
      </c>
      <c r="M24" s="53" t="e">
        <f>'5 SCM'!$Q$39</f>
        <v>#DIV/0!</v>
      </c>
      <c r="N24" s="86">
        <f>'5 SCM'!$Q$41</f>
        <v>0</v>
      </c>
      <c r="O24" s="12"/>
    </row>
    <row r="25" spans="1:15" ht="18" customHeight="1">
      <c r="A25" s="484" t="s">
        <v>328</v>
      </c>
      <c r="B25" s="485"/>
      <c r="C25" s="485"/>
      <c r="D25" s="485"/>
      <c r="E25" s="485"/>
      <c r="F25" s="66"/>
      <c r="G25" s="80">
        <f>'6 Planning &amp; Operations'!$S$36</f>
        <v>8</v>
      </c>
      <c r="H25" s="72" t="s">
        <v>323</v>
      </c>
      <c r="I25" s="79">
        <v>8</v>
      </c>
      <c r="J25" s="82">
        <f>'6 Planning &amp; Operations'!$A$31</f>
        <v>0</v>
      </c>
      <c r="K25" s="53">
        <f>'6 Planning &amp; Operations'!$O$31</f>
        <v>2.875</v>
      </c>
      <c r="L25" s="85">
        <f>'6 Planning &amp; Operations'!$O$33</f>
        <v>0</v>
      </c>
      <c r="M25" s="53" t="e">
        <f>'6 Planning &amp; Operations'!$Q$31</f>
        <v>#DIV/0!</v>
      </c>
      <c r="N25" s="86">
        <f>'6 Planning &amp; Operations'!$Q$33</f>
        <v>0</v>
      </c>
      <c r="O25" s="12"/>
    </row>
    <row r="26" spans="1:15" ht="18" customHeight="1">
      <c r="A26" s="484" t="s">
        <v>329</v>
      </c>
      <c r="B26" s="485"/>
      <c r="C26" s="485"/>
      <c r="D26" s="485"/>
      <c r="E26" s="485"/>
      <c r="F26" s="66"/>
      <c r="G26" s="80">
        <f>'7 Quality &amp; CI'!$S$72</f>
        <v>26</v>
      </c>
      <c r="H26" s="72" t="s">
        <v>323</v>
      </c>
      <c r="I26" s="79">
        <v>26</v>
      </c>
      <c r="J26" s="82">
        <f>'7 Quality &amp; CI'!$A$67</f>
        <v>0</v>
      </c>
      <c r="K26" s="53">
        <f>'7 Quality &amp; CI'!$O$67</f>
        <v>2.3461538461538463</v>
      </c>
      <c r="L26" s="85">
        <f>'7 Quality &amp; CI'!$O$69</f>
        <v>0</v>
      </c>
      <c r="M26" s="53" t="e">
        <f>'7 Quality &amp; CI'!$Q$67</f>
        <v>#DIV/0!</v>
      </c>
      <c r="N26" s="86">
        <f>'7 Quality &amp; CI'!$Q$69</f>
        <v>0</v>
      </c>
      <c r="O26" s="12"/>
    </row>
    <row r="27" spans="1:15" ht="18" customHeight="1">
      <c r="A27" s="496" t="s">
        <v>330</v>
      </c>
      <c r="B27" s="496"/>
      <c r="C27" s="496"/>
      <c r="D27" s="496"/>
      <c r="E27" s="496"/>
      <c r="F27" s="67"/>
      <c r="G27" s="81">
        <f>'8 Resources'!$S$50</f>
        <v>15</v>
      </c>
      <c r="H27" s="74" t="s">
        <v>323</v>
      </c>
      <c r="I27" s="208">
        <v>15</v>
      </c>
      <c r="J27" s="83">
        <f>'8 Resources'!$A$45</f>
        <v>0</v>
      </c>
      <c r="K27" s="53">
        <f>'8 Resources'!$O$45</f>
        <v>2.6666666666666665</v>
      </c>
      <c r="L27" s="85">
        <f>'8 Resources'!$O$47</f>
        <v>0</v>
      </c>
      <c r="M27" s="53" t="e">
        <f>'8 Resources'!$Q$45</f>
        <v>#DIV/0!</v>
      </c>
      <c r="N27" s="86">
        <f>'8 Resources'!$Q$47</f>
        <v>0</v>
      </c>
      <c r="O27" s="12"/>
    </row>
    <row r="28" spans="1:15" ht="21.75" customHeight="1">
      <c r="A28" s="497" t="s">
        <v>331</v>
      </c>
      <c r="B28" s="498"/>
      <c r="C28" s="498"/>
      <c r="D28" s="498"/>
      <c r="E28" s="498"/>
      <c r="F28" s="498"/>
      <c r="G28" s="76">
        <f>SUM(G20:G27)</f>
        <v>105</v>
      </c>
      <c r="H28" s="75" t="s">
        <v>323</v>
      </c>
      <c r="I28" s="77">
        <f>SUM(I20:I27)</f>
        <v>105</v>
      </c>
      <c r="J28" s="84">
        <f>SUM(J20:J27)</f>
        <v>0</v>
      </c>
      <c r="K28" s="54">
        <f>AVERAGEIF(K20:K27,"&lt;&gt;#DIV/0!")</f>
        <v>2.6033882783882785</v>
      </c>
      <c r="L28" s="87">
        <f>SUM(L20:L27)</f>
        <v>0</v>
      </c>
      <c r="M28" s="54" t="e">
        <f>AVERAGEIF(M20:M27,"&lt;&gt;#DIV/0!")</f>
        <v>#DIV/0!</v>
      </c>
      <c r="N28" s="87">
        <f>SUM(N20:N27)</f>
        <v>0</v>
      </c>
      <c r="O28" s="12"/>
    </row>
    <row r="29" spans="1:15" ht="4.5" customHeight="1">
      <c r="A29" s="8"/>
      <c r="B29" s="8"/>
      <c r="C29" s="8"/>
      <c r="D29" s="8"/>
      <c r="E29" s="8"/>
      <c r="F29" s="8"/>
      <c r="G29" s="8"/>
      <c r="H29" s="8"/>
      <c r="I29" s="8"/>
      <c r="J29" s="8"/>
      <c r="K29" s="8"/>
      <c r="L29" s="8"/>
      <c r="M29" s="8"/>
      <c r="N29" s="8"/>
      <c r="O29" s="12"/>
    </row>
    <row r="30" spans="1:15" ht="18.75" customHeight="1">
      <c r="A30" s="8"/>
      <c r="B30" s="8"/>
      <c r="C30" s="8"/>
      <c r="D30" s="8"/>
      <c r="E30" s="8"/>
      <c r="F30" s="490" t="s">
        <v>332</v>
      </c>
      <c r="G30" s="490"/>
      <c r="H30" s="78">
        <f>(G28/I28)</f>
        <v>1</v>
      </c>
      <c r="I30" s="8"/>
      <c r="J30" s="8"/>
      <c r="K30" s="8"/>
      <c r="L30" s="8"/>
      <c r="M30" s="8"/>
      <c r="N30" s="8"/>
      <c r="O30" s="12"/>
    </row>
    <row r="31" spans="1:15" ht="13.5" customHeight="1">
      <c r="B31" s="29"/>
      <c r="C31" s="29"/>
      <c r="D31" s="29"/>
      <c r="E31" s="29"/>
      <c r="F31" s="29"/>
      <c r="J31" s="29"/>
      <c r="O31" s="12"/>
    </row>
    <row r="32" spans="1:15" ht="15" customHeight="1">
      <c r="A32" s="29"/>
      <c r="B32" s="29"/>
      <c r="C32" s="29"/>
      <c r="D32" s="29"/>
      <c r="E32" s="29"/>
      <c r="G32" s="29"/>
      <c r="I32" s="29"/>
      <c r="K32" s="30"/>
      <c r="L32" s="217"/>
      <c r="M32" s="217"/>
      <c r="N32" s="31"/>
      <c r="O32" s="12"/>
    </row>
    <row r="33" spans="1:17" ht="24.75" customHeight="1">
      <c r="A33" s="475" t="s">
        <v>333</v>
      </c>
      <c r="B33" s="476"/>
      <c r="C33" s="476"/>
      <c r="D33" s="476"/>
      <c r="E33" s="476"/>
      <c r="F33" s="476"/>
      <c r="G33" s="476"/>
      <c r="H33" s="476"/>
      <c r="I33" s="476"/>
      <c r="J33" s="476"/>
      <c r="K33" s="476"/>
      <c r="L33" s="476"/>
      <c r="M33" s="476"/>
      <c r="N33" s="476"/>
      <c r="O33" s="12"/>
    </row>
    <row r="34" spans="1:17" ht="126" customHeight="1">
      <c r="A34" s="477"/>
      <c r="B34" s="478"/>
      <c r="C34" s="478"/>
      <c r="D34" s="478"/>
      <c r="E34" s="478"/>
      <c r="F34" s="478"/>
      <c r="G34" s="478"/>
      <c r="H34" s="478"/>
      <c r="I34" s="478"/>
      <c r="J34" s="478"/>
      <c r="K34" s="478"/>
      <c r="L34" s="478"/>
      <c r="M34" s="478"/>
      <c r="N34" s="479"/>
      <c r="O34" s="12"/>
    </row>
    <row r="35" spans="1:17" ht="21" customHeight="1">
      <c r="A35" s="29"/>
      <c r="B35" s="29"/>
      <c r="C35" s="29"/>
      <c r="D35" s="29"/>
      <c r="E35" s="29"/>
      <c r="F35" s="30"/>
      <c r="G35" s="29"/>
      <c r="H35" s="217"/>
      <c r="I35" s="29"/>
      <c r="J35" s="31"/>
      <c r="K35" s="30"/>
      <c r="L35" s="29"/>
      <c r="M35" s="29"/>
      <c r="N35" s="29"/>
      <c r="O35" s="12"/>
    </row>
    <row r="36" spans="1:17" ht="23.25" customHeight="1">
      <c r="A36" s="445" t="s">
        <v>334</v>
      </c>
      <c r="B36" s="446"/>
      <c r="C36" s="446"/>
      <c r="D36" s="446"/>
      <c r="E36" s="446"/>
      <c r="F36" s="446"/>
      <c r="G36" s="483"/>
      <c r="H36" s="9"/>
      <c r="I36" s="445" t="s">
        <v>335</v>
      </c>
      <c r="J36" s="446"/>
      <c r="K36" s="446"/>
      <c r="L36" s="446"/>
      <c r="M36" s="446"/>
      <c r="N36" s="483"/>
      <c r="O36" s="9"/>
      <c r="P36" s="9"/>
      <c r="Q36" s="9"/>
    </row>
    <row r="37" spans="1:17" ht="150.75" customHeight="1">
      <c r="A37" s="477"/>
      <c r="B37" s="481"/>
      <c r="C37" s="481"/>
      <c r="D37" s="481"/>
      <c r="E37" s="481"/>
      <c r="F37" s="481"/>
      <c r="G37" s="482"/>
      <c r="H37" s="32"/>
      <c r="I37" s="477"/>
      <c r="J37" s="478"/>
      <c r="K37" s="478"/>
      <c r="L37" s="478"/>
      <c r="M37" s="478"/>
      <c r="N37" s="479"/>
      <c r="O37" s="33"/>
      <c r="P37" s="33"/>
      <c r="Q37" s="33"/>
    </row>
    <row r="38" spans="1:17" ht="21" customHeight="1"/>
    <row r="39" spans="1:17" ht="23.25" customHeight="1">
      <c r="A39" s="447" t="s">
        <v>336</v>
      </c>
      <c r="B39" s="448"/>
      <c r="C39" s="448"/>
      <c r="D39" s="448"/>
      <c r="E39" s="448"/>
      <c r="F39" s="448"/>
      <c r="G39" s="480"/>
      <c r="H39" s="10"/>
      <c r="I39" s="447" t="s">
        <v>337</v>
      </c>
      <c r="J39" s="448"/>
      <c r="K39" s="448"/>
      <c r="L39" s="448"/>
      <c r="M39" s="448"/>
      <c r="N39" s="480"/>
      <c r="O39" s="10"/>
      <c r="P39" s="10"/>
      <c r="Q39" s="10"/>
    </row>
    <row r="40" spans="1:17" ht="150.75" customHeight="1">
      <c r="A40" s="477"/>
      <c r="B40" s="481"/>
      <c r="C40" s="481"/>
      <c r="D40" s="481"/>
      <c r="E40" s="481"/>
      <c r="F40" s="481"/>
      <c r="G40" s="482"/>
      <c r="H40" s="33"/>
      <c r="I40" s="477"/>
      <c r="J40" s="478"/>
      <c r="K40" s="478"/>
      <c r="L40" s="478"/>
      <c r="M40" s="478"/>
      <c r="N40" s="479"/>
      <c r="O40" s="33"/>
      <c r="P40" s="33"/>
      <c r="Q40" s="33"/>
    </row>
  </sheetData>
  <sheetProtection selectLockedCells="1"/>
  <mergeCells count="31">
    <mergeCell ref="F30:G30"/>
    <mergeCell ref="K18:N18"/>
    <mergeCell ref="A2:D2"/>
    <mergeCell ref="A3:D3"/>
    <mergeCell ref="A4:D4"/>
    <mergeCell ref="A21:E21"/>
    <mergeCell ref="E3:G3"/>
    <mergeCell ref="E4:G4"/>
    <mergeCell ref="E2:G2"/>
    <mergeCell ref="A20:D20"/>
    <mergeCell ref="G19:I19"/>
    <mergeCell ref="K15:N15"/>
    <mergeCell ref="A25:E25"/>
    <mergeCell ref="A26:E26"/>
    <mergeCell ref="A27:E27"/>
    <mergeCell ref="A28:F28"/>
    <mergeCell ref="A22:E22"/>
    <mergeCell ref="A23:E23"/>
    <mergeCell ref="A24:E24"/>
    <mergeCell ref="L16:M16"/>
    <mergeCell ref="L17:M17"/>
    <mergeCell ref="A33:N33"/>
    <mergeCell ref="A34:N34"/>
    <mergeCell ref="A39:G39"/>
    <mergeCell ref="A40:G40"/>
    <mergeCell ref="I37:N37"/>
    <mergeCell ref="I39:N39"/>
    <mergeCell ref="I40:N40"/>
    <mergeCell ref="I36:N36"/>
    <mergeCell ref="A36:G36"/>
    <mergeCell ref="A37:G37"/>
  </mergeCells>
  <phoneticPr fontId="1" type="noConversion"/>
  <conditionalFormatting sqref="J20:J28 L20:L28 N20:N28">
    <cfRule type="cellIs" dxfId="10" priority="10" operator="greaterThanOrEqual">
      <formula>1</formula>
    </cfRule>
  </conditionalFormatting>
  <conditionalFormatting sqref="K20:K28">
    <cfRule type="cellIs" dxfId="9" priority="5" stopIfTrue="1" operator="between">
      <formula>4.6</formula>
      <formula>5</formula>
    </cfRule>
    <cfRule type="cellIs" dxfId="8" priority="6" stopIfTrue="1" operator="between">
      <formula>3.6</formula>
      <formula>4.5</formula>
    </cfRule>
    <cfRule type="cellIs" dxfId="7" priority="7" stopIfTrue="1" operator="between">
      <formula>2.6</formula>
      <formula>3.5</formula>
    </cfRule>
    <cfRule type="cellIs" dxfId="6" priority="8" stopIfTrue="1" operator="between">
      <formula>1.6</formula>
      <formula>2.5</formula>
    </cfRule>
    <cfRule type="cellIs" dxfId="5" priority="9" stopIfTrue="1" operator="between">
      <formula>0</formula>
      <formula>1.5</formula>
    </cfRule>
  </conditionalFormatting>
  <conditionalFormatting sqref="K27">
    <cfRule type="colorScale" priority="1">
      <colorScale>
        <cfvo type="min"/>
        <cfvo type="max"/>
        <color rgb="FFFF7128"/>
        <color rgb="FFFFFF00"/>
      </colorScale>
    </cfRule>
    <cfRule type="colorScale" priority="3">
      <colorScale>
        <cfvo type="min"/>
        <cfvo type="max"/>
        <color rgb="FF63BE7B"/>
        <color rgb="FFFFEF9C"/>
      </colorScale>
    </cfRule>
  </conditionalFormatting>
  <conditionalFormatting sqref="K32">
    <cfRule type="colorScale" priority="2">
      <colorScale>
        <cfvo type="min"/>
        <cfvo type="percentile" val="50"/>
        <cfvo type="max"/>
        <color rgb="FFF8696B"/>
        <color rgb="FFFFEB84"/>
        <color rgb="FF63BE7B"/>
      </colorScale>
    </cfRule>
  </conditionalFormatting>
  <conditionalFormatting sqref="M20:M28">
    <cfRule type="cellIs" dxfId="4" priority="12" stopIfTrue="1" operator="between">
      <formula>4.6</formula>
      <formula>5</formula>
    </cfRule>
    <cfRule type="cellIs" dxfId="3" priority="13" stopIfTrue="1" operator="between">
      <formula>3.6</formula>
      <formula>4.5</formula>
    </cfRule>
    <cfRule type="cellIs" dxfId="2" priority="14" stopIfTrue="1" operator="between">
      <formula>2.6</formula>
      <formula>3.5</formula>
    </cfRule>
    <cfRule type="cellIs" dxfId="1" priority="15" stopIfTrue="1" operator="between">
      <formula>1.6</formula>
      <formula>2.5</formula>
    </cfRule>
    <cfRule type="cellIs" dxfId="0" priority="17" stopIfTrue="1" operator="between">
      <formula>0</formula>
      <formula>1.5</formula>
    </cfRule>
  </conditionalFormatting>
  <hyperlinks>
    <hyperlink ref="A21:E21" location="'2 Capability'!A1" display="2.   Capability" xr:uid="{00000000-0004-0000-0100-000000000000}"/>
    <hyperlink ref="A22:E22" location="'3 Capacity'!A1" display="3.   Capacity" xr:uid="{00000000-0004-0000-0100-000001000000}"/>
    <hyperlink ref="A23:E23" location="'4 Inspection'!A1" display="4.   Inspection " xr:uid="{00000000-0004-0000-0100-000002000000}"/>
    <hyperlink ref="A24:E24" location="'5 SCM'!A1" display="5.   Supply Chain Mgmt" xr:uid="{00000000-0004-0000-0100-000003000000}"/>
    <hyperlink ref="A25:E25" location="'6 Planning &amp; Operations'!Print_Area" display="6.   Planning &amp; Operations" xr:uid="{00000000-0004-0000-0100-000004000000}"/>
    <hyperlink ref="A26:E26" location="'7 Quality &amp; CI'!Print_Area" display="7.   Quality &amp; CI" xr:uid="{00000000-0004-0000-0100-000005000000}"/>
    <hyperlink ref="A20:D20" location="'1. Contracts'!A1" display="1.   Contract Review" xr:uid="{00000000-0004-0000-0100-000006000000}"/>
    <hyperlink ref="A27:E27" location="'8 Resources'!A1" display="8.   Resources" xr:uid="{00000000-0004-0000-0100-000007000000}"/>
  </hyperlinks>
  <printOptions horizontalCentered="1"/>
  <pageMargins left="0.49" right="0.48" top="0.78" bottom="0.57999999999999996" header="0.37" footer="0.27"/>
  <pageSetup scale="63"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99ED-C005-4BA0-8F47-991AC4203333}">
  <sheetPr>
    <pageSetUpPr fitToPage="1"/>
  </sheetPr>
  <dimension ref="B1:Q75"/>
  <sheetViews>
    <sheetView tabSelected="1" zoomScale="80" zoomScaleNormal="80" workbookViewId="0">
      <selection activeCell="C5" sqref="C5:H5"/>
    </sheetView>
  </sheetViews>
  <sheetFormatPr defaultColWidth="9.140625" defaultRowHeight="15.75"/>
  <cols>
    <col min="1" max="1" width="1.140625" style="122" customWidth="1"/>
    <col min="2" max="2" width="46.28515625" style="122" customWidth="1"/>
    <col min="3" max="3" width="10.5703125" style="122" customWidth="1"/>
    <col min="4" max="4" width="6.28515625" style="122" customWidth="1"/>
    <col min="5" max="5" width="5.7109375" style="122" customWidth="1"/>
    <col min="6" max="6" width="15" style="122" customWidth="1"/>
    <col min="7" max="7" width="24.42578125" style="122" customWidth="1"/>
    <col min="8" max="8" width="2.85546875" style="122" customWidth="1"/>
    <col min="9" max="9" width="31.5703125" style="122" customWidth="1"/>
    <col min="10" max="10" width="22.85546875" style="122" customWidth="1"/>
    <col min="11" max="11" width="10.140625" style="122" customWidth="1"/>
    <col min="12" max="12" width="21.85546875" style="122" customWidth="1"/>
    <col min="13" max="13" width="15" style="122" customWidth="1"/>
    <col min="14" max="14" width="10.7109375" style="122" customWidth="1"/>
    <col min="15" max="15" width="8.7109375" style="122" customWidth="1"/>
    <col min="16" max="17" width="5.5703125" style="122" customWidth="1"/>
    <col min="18" max="16384" width="9.140625" style="122"/>
  </cols>
  <sheetData>
    <row r="1" spans="2:14" ht="24" customHeight="1">
      <c r="B1" s="123" t="s">
        <v>7</v>
      </c>
      <c r="C1" s="277"/>
      <c r="D1" s="277"/>
      <c r="E1" s="277"/>
      <c r="F1" s="124"/>
      <c r="G1" s="125"/>
      <c r="H1" s="125"/>
      <c r="I1" s="126"/>
      <c r="J1" s="126"/>
      <c r="K1" s="127"/>
      <c r="L1" s="128"/>
      <c r="M1" s="129"/>
      <c r="N1" s="130"/>
    </row>
    <row r="2" spans="2:14" ht="24" customHeight="1">
      <c r="B2" s="131" t="s">
        <v>8</v>
      </c>
      <c r="C2" s="278"/>
      <c r="D2" s="278"/>
      <c r="E2" s="278"/>
      <c r="F2" s="132"/>
      <c r="G2" s="133"/>
      <c r="H2" s="133"/>
      <c r="I2" s="134"/>
      <c r="J2" s="134"/>
      <c r="K2" s="135"/>
      <c r="L2" s="136"/>
      <c r="M2" s="129"/>
      <c r="N2" s="130"/>
    </row>
    <row r="3" spans="2:14" ht="24" customHeight="1" thickBot="1">
      <c r="B3" s="137" t="s">
        <v>9</v>
      </c>
      <c r="C3" s="197"/>
      <c r="D3" s="197"/>
      <c r="E3" s="197"/>
      <c r="F3" s="132"/>
      <c r="G3" s="133"/>
      <c r="H3" s="133"/>
      <c r="I3" s="134"/>
      <c r="J3" s="134"/>
      <c r="K3" s="135"/>
      <c r="L3" s="135"/>
      <c r="M3" s="129"/>
      <c r="N3" s="130"/>
    </row>
    <row r="4" spans="2:14" ht="30.75" customHeight="1">
      <c r="B4" s="138" t="s">
        <v>10</v>
      </c>
      <c r="C4" s="138"/>
      <c r="D4" s="138"/>
      <c r="E4" s="138"/>
      <c r="F4" s="138"/>
      <c r="G4" s="138"/>
      <c r="H4" s="138"/>
      <c r="I4" s="279" t="s">
        <v>11</v>
      </c>
      <c r="J4" s="280"/>
      <c r="K4" s="139"/>
      <c r="L4" s="140"/>
    </row>
    <row r="5" spans="2:14" ht="18" customHeight="1">
      <c r="B5" s="141" t="s">
        <v>12</v>
      </c>
      <c r="C5" s="281"/>
      <c r="D5" s="281"/>
      <c r="E5" s="281"/>
      <c r="F5" s="281"/>
      <c r="G5" s="281"/>
      <c r="H5" s="282"/>
      <c r="I5" s="142" t="s">
        <v>13</v>
      </c>
      <c r="J5" s="283"/>
      <c r="K5" s="283"/>
      <c r="L5" s="284"/>
    </row>
    <row r="6" spans="2:14" ht="18" customHeight="1">
      <c r="B6" s="141" t="s">
        <v>14</v>
      </c>
      <c r="C6" s="250"/>
      <c r="D6" s="250"/>
      <c r="E6" s="250"/>
      <c r="F6" s="250"/>
      <c r="G6" s="250"/>
      <c r="H6" s="240"/>
      <c r="I6" s="142" t="s">
        <v>15</v>
      </c>
      <c r="J6" s="285"/>
      <c r="K6" s="286"/>
      <c r="L6" s="287"/>
    </row>
    <row r="7" spans="2:14" ht="18" customHeight="1">
      <c r="B7" s="141" t="s">
        <v>16</v>
      </c>
      <c r="C7" s="250"/>
      <c r="D7" s="250"/>
      <c r="E7" s="250"/>
      <c r="F7" s="250"/>
      <c r="G7" s="250"/>
      <c r="H7" s="240"/>
      <c r="I7" s="142" t="s">
        <v>17</v>
      </c>
      <c r="J7" s="272"/>
      <c r="K7" s="272"/>
      <c r="L7" s="272"/>
    </row>
    <row r="8" spans="2:14" ht="18" customHeight="1" thickBot="1">
      <c r="B8" s="141" t="s">
        <v>18</v>
      </c>
      <c r="C8" s="240"/>
      <c r="D8" s="241"/>
      <c r="E8" s="241"/>
      <c r="F8" s="143" t="s">
        <v>19</v>
      </c>
      <c r="G8" s="273"/>
      <c r="H8" s="273"/>
      <c r="I8" s="144" t="s">
        <v>20</v>
      </c>
      <c r="J8" s="274"/>
      <c r="K8" s="275"/>
      <c r="L8" s="276"/>
    </row>
    <row r="9" spans="2:14" ht="3.95" customHeight="1">
      <c r="B9" s="145"/>
      <c r="C9" s="146"/>
      <c r="D9" s="146"/>
      <c r="E9" s="146"/>
      <c r="F9" s="146"/>
      <c r="G9" s="147"/>
      <c r="H9" s="147"/>
      <c r="I9" s="148"/>
      <c r="J9" s="147"/>
      <c r="K9" s="147"/>
      <c r="L9" s="147"/>
    </row>
    <row r="10" spans="2:14" ht="18" customHeight="1">
      <c r="B10" s="148" t="s">
        <v>21</v>
      </c>
      <c r="C10" s="250"/>
      <c r="D10" s="250"/>
      <c r="E10" s="250"/>
      <c r="F10" s="250"/>
      <c r="G10" s="250"/>
      <c r="H10" s="250"/>
      <c r="I10" s="199" t="s">
        <v>22</v>
      </c>
      <c r="J10" s="111"/>
      <c r="K10" s="149" t="s">
        <v>23</v>
      </c>
      <c r="L10" s="107"/>
    </row>
    <row r="11" spans="2:14" ht="18" customHeight="1">
      <c r="B11" s="141" t="s">
        <v>24</v>
      </c>
      <c r="C11" s="288"/>
      <c r="D11" s="288"/>
      <c r="E11" s="288"/>
      <c r="F11" s="288"/>
      <c r="G11" s="288"/>
      <c r="H11" s="288"/>
      <c r="I11" s="150" t="s">
        <v>25</v>
      </c>
      <c r="J11" s="198"/>
      <c r="K11" s="110" t="s">
        <v>26</v>
      </c>
      <c r="L11" s="106"/>
    </row>
    <row r="12" spans="2:14" ht="18" customHeight="1">
      <c r="B12" s="148" t="s">
        <v>27</v>
      </c>
      <c r="C12" s="250"/>
      <c r="D12" s="250"/>
      <c r="E12" s="250"/>
      <c r="F12" s="250"/>
      <c r="G12" s="250"/>
      <c r="H12" s="250"/>
      <c r="I12" s="199" t="s">
        <v>28</v>
      </c>
      <c r="J12" s="250"/>
      <c r="K12" s="250"/>
      <c r="L12" s="250"/>
    </row>
    <row r="13" spans="2:14" ht="18" customHeight="1">
      <c r="B13" s="141" t="s">
        <v>29</v>
      </c>
      <c r="C13" s="267"/>
      <c r="D13" s="268"/>
      <c r="E13" s="268"/>
      <c r="F13" s="268"/>
      <c r="G13" s="268"/>
      <c r="H13" s="269"/>
      <c r="I13" s="199" t="s">
        <v>30</v>
      </c>
      <c r="J13" s="250"/>
      <c r="K13" s="250"/>
      <c r="L13" s="250"/>
    </row>
    <row r="14" spans="2:14" ht="12.95" customHeight="1">
      <c r="B14" s="270" t="s">
        <v>10</v>
      </c>
      <c r="C14" s="270"/>
      <c r="D14" s="270"/>
      <c r="E14" s="270"/>
      <c r="F14" s="270"/>
      <c r="G14" s="270"/>
      <c r="H14" s="270"/>
      <c r="I14" s="270" t="s">
        <v>31</v>
      </c>
      <c r="J14" s="270"/>
      <c r="K14" s="270"/>
      <c r="L14" s="270"/>
    </row>
    <row r="15" spans="2:14" ht="12.95" customHeight="1">
      <c r="B15" s="271"/>
      <c r="C15" s="271"/>
      <c r="D15" s="271"/>
      <c r="E15" s="271"/>
      <c r="F15" s="271"/>
      <c r="G15" s="271"/>
      <c r="H15" s="271"/>
      <c r="I15" s="271"/>
      <c r="J15" s="271"/>
      <c r="K15" s="271"/>
      <c r="L15" s="271"/>
    </row>
    <row r="16" spans="2:14" ht="18" customHeight="1">
      <c r="B16" s="141" t="s">
        <v>32</v>
      </c>
      <c r="C16" s="254"/>
      <c r="D16" s="255"/>
      <c r="E16" s="256"/>
      <c r="F16" s="203" t="s">
        <v>33</v>
      </c>
      <c r="G16" s="257"/>
      <c r="H16" s="258"/>
      <c r="I16" s="141" t="s">
        <v>34</v>
      </c>
      <c r="J16" s="108"/>
      <c r="K16" s="143" t="s">
        <v>35</v>
      </c>
      <c r="L16" s="105"/>
      <c r="M16" s="151"/>
    </row>
    <row r="17" spans="2:17" ht="18" customHeight="1">
      <c r="B17" s="141" t="s">
        <v>36</v>
      </c>
      <c r="C17" s="259"/>
      <c r="D17" s="260"/>
      <c r="E17" s="261"/>
      <c r="F17" s="203" t="s">
        <v>37</v>
      </c>
      <c r="G17" s="241"/>
      <c r="H17" s="242"/>
      <c r="I17" s="141" t="s">
        <v>38</v>
      </c>
      <c r="J17" s="108"/>
      <c r="K17" s="143" t="s">
        <v>35</v>
      </c>
      <c r="L17" s="105"/>
      <c r="M17" s="151"/>
    </row>
    <row r="18" spans="2:17" ht="18" customHeight="1">
      <c r="B18" s="203" t="s">
        <v>39</v>
      </c>
      <c r="C18" s="109"/>
      <c r="D18" s="262" t="s">
        <v>40</v>
      </c>
      <c r="E18" s="263"/>
      <c r="F18" s="264"/>
      <c r="G18" s="265"/>
      <c r="H18" s="266"/>
      <c r="I18" s="141" t="s">
        <v>41</v>
      </c>
      <c r="J18" s="108"/>
      <c r="K18" s="143" t="s">
        <v>35</v>
      </c>
      <c r="L18" s="105"/>
      <c r="M18" s="151"/>
    </row>
    <row r="19" spans="2:17" ht="18" customHeight="1">
      <c r="B19" s="203" t="s">
        <v>42</v>
      </c>
      <c r="C19" s="249"/>
      <c r="D19" s="249"/>
      <c r="E19" s="249"/>
      <c r="F19" s="249"/>
      <c r="G19" s="249"/>
      <c r="H19" s="249"/>
      <c r="I19" s="203" t="s">
        <v>43</v>
      </c>
      <c r="J19" s="250"/>
      <c r="K19" s="250"/>
      <c r="L19" s="250"/>
    </row>
    <row r="20" spans="2:17" ht="18" customHeight="1">
      <c r="B20" s="152"/>
      <c r="C20" s="251"/>
      <c r="D20" s="251"/>
      <c r="E20" s="252"/>
      <c r="F20" s="252"/>
      <c r="G20" s="253"/>
      <c r="H20" s="253"/>
      <c r="I20" s="203" t="s">
        <v>44</v>
      </c>
      <c r="J20" s="250"/>
      <c r="K20" s="250"/>
      <c r="L20" s="250"/>
    </row>
    <row r="21" spans="2:17" ht="18" customHeight="1">
      <c r="B21" s="92" t="s">
        <v>45</v>
      </c>
      <c r="C21" s="238"/>
      <c r="D21" s="238"/>
      <c r="E21" s="239" t="s">
        <v>46</v>
      </c>
      <c r="F21" s="239"/>
      <c r="G21" s="238"/>
      <c r="H21" s="238"/>
      <c r="I21" s="153" t="s">
        <v>47</v>
      </c>
      <c r="J21" s="240"/>
      <c r="K21" s="241"/>
      <c r="L21" s="242"/>
    </row>
    <row r="22" spans="2:17" ht="18" customHeight="1">
      <c r="B22" s="154" t="s">
        <v>48</v>
      </c>
      <c r="C22" s="243"/>
      <c r="D22" s="244"/>
      <c r="E22" s="245"/>
      <c r="F22" s="102" t="s">
        <v>49</v>
      </c>
      <c r="G22" s="246"/>
      <c r="H22" s="247"/>
      <c r="I22" s="203" t="s">
        <v>50</v>
      </c>
      <c r="J22" s="248"/>
      <c r="K22" s="248"/>
      <c r="L22" s="248"/>
    </row>
    <row r="23" spans="2:17" ht="13.5" customHeight="1">
      <c r="B23" s="230"/>
      <c r="C23" s="230"/>
      <c r="D23" s="230"/>
      <c r="E23" s="230"/>
      <c r="F23" s="230"/>
      <c r="G23" s="230"/>
      <c r="H23" s="230"/>
      <c r="I23" s="230"/>
      <c r="J23" s="230"/>
      <c r="K23" s="230"/>
      <c r="L23" s="230"/>
    </row>
    <row r="24" spans="2:17" ht="39.950000000000003" customHeight="1">
      <c r="B24" s="141" t="s">
        <v>51</v>
      </c>
      <c r="C24" s="231"/>
      <c r="D24" s="232"/>
      <c r="E24" s="232"/>
      <c r="F24" s="232"/>
      <c r="G24" s="232"/>
      <c r="H24" s="232"/>
      <c r="I24" s="232"/>
      <c r="J24" s="232"/>
      <c r="K24" s="232"/>
      <c r="L24" s="233"/>
    </row>
    <row r="25" spans="2:17" ht="42.75" customHeight="1">
      <c r="B25" s="141" t="s">
        <v>52</v>
      </c>
      <c r="C25" s="200"/>
      <c r="D25" s="234" t="s">
        <v>53</v>
      </c>
      <c r="E25" s="234"/>
      <c r="F25" s="234"/>
      <c r="G25" s="234"/>
      <c r="H25" s="201"/>
      <c r="I25" s="202" t="s">
        <v>54</v>
      </c>
      <c r="J25" s="155" t="s">
        <v>55</v>
      </c>
      <c r="K25" s="201"/>
      <c r="L25" s="156" t="s">
        <v>56</v>
      </c>
    </row>
    <row r="26" spans="2:17" ht="39.950000000000003" customHeight="1">
      <c r="B26" s="141" t="s">
        <v>57</v>
      </c>
      <c r="C26" s="235"/>
      <c r="D26" s="235"/>
      <c r="E26" s="235"/>
      <c r="F26" s="235"/>
      <c r="G26" s="235"/>
      <c r="H26" s="235"/>
      <c r="I26" s="235"/>
      <c r="J26" s="235"/>
      <c r="K26" s="235"/>
      <c r="L26" s="235"/>
    </row>
    <row r="27" spans="2:17" ht="39.950000000000003" customHeight="1">
      <c r="B27" s="141" t="s">
        <v>58</v>
      </c>
      <c r="C27" s="235"/>
      <c r="D27" s="235"/>
      <c r="E27" s="235"/>
      <c r="F27" s="235"/>
      <c r="G27" s="235"/>
      <c r="H27" s="235"/>
      <c r="I27" s="235"/>
      <c r="J27" s="235"/>
      <c r="K27" s="235"/>
      <c r="L27" s="235"/>
    </row>
    <row r="28" spans="2:17" ht="12.75" customHeight="1">
      <c r="B28" s="236" t="s">
        <v>59</v>
      </c>
      <c r="C28" s="236"/>
      <c r="D28" s="236"/>
      <c r="E28" s="236"/>
      <c r="F28" s="236"/>
      <c r="G28" s="236"/>
      <c r="H28" s="236"/>
      <c r="I28" s="236"/>
      <c r="J28" s="236"/>
      <c r="K28" s="236"/>
      <c r="L28" s="236"/>
    </row>
    <row r="29" spans="2:17" ht="34.5" customHeight="1">
      <c r="B29" s="237"/>
      <c r="C29" s="237"/>
      <c r="D29" s="237"/>
      <c r="E29" s="237"/>
      <c r="F29" s="237"/>
      <c r="G29" s="237"/>
      <c r="H29" s="237"/>
      <c r="I29" s="237"/>
      <c r="J29" s="237"/>
      <c r="K29" s="237"/>
      <c r="L29" s="237"/>
      <c r="M29" s="157"/>
      <c r="N29" s="158"/>
      <c r="O29" s="158"/>
      <c r="P29" s="158"/>
      <c r="Q29" s="46"/>
    </row>
    <row r="30" spans="2:17" ht="42.75" customHeight="1">
      <c r="B30" s="207" t="s">
        <v>60</v>
      </c>
      <c r="C30" s="223"/>
      <c r="D30" s="224"/>
      <c r="E30" s="224"/>
      <c r="F30" s="159" t="s">
        <v>61</v>
      </c>
      <c r="G30" s="48"/>
      <c r="H30" s="225" t="s">
        <v>62</v>
      </c>
      <c r="I30" s="226"/>
      <c r="J30" s="49"/>
      <c r="K30" s="159" t="s">
        <v>61</v>
      </c>
      <c r="L30" s="48"/>
      <c r="M30" s="160"/>
      <c r="N30" s="158"/>
      <c r="O30" s="158"/>
      <c r="P30" s="158"/>
      <c r="Q30" s="46"/>
    </row>
    <row r="31" spans="2:17" ht="42" customHeight="1">
      <c r="B31" s="207" t="s">
        <v>63</v>
      </c>
      <c r="C31" s="223"/>
      <c r="D31" s="224"/>
      <c r="E31" s="224"/>
      <c r="F31" s="159" t="s">
        <v>61</v>
      </c>
      <c r="G31" s="48"/>
      <c r="H31" s="225" t="s">
        <v>64</v>
      </c>
      <c r="I31" s="226"/>
      <c r="J31" s="206"/>
      <c r="K31" s="159" t="s">
        <v>61</v>
      </c>
      <c r="L31" s="48"/>
      <c r="M31" s="160"/>
      <c r="N31" s="158"/>
      <c r="O31" s="158"/>
      <c r="P31" s="158"/>
      <c r="Q31" s="46"/>
    </row>
    <row r="32" spans="2:17" ht="15" customHeight="1">
      <c r="B32" s="227"/>
      <c r="C32" s="227"/>
      <c r="D32" s="227"/>
      <c r="E32" s="227"/>
      <c r="F32" s="227"/>
      <c r="G32" s="227"/>
      <c r="H32" s="227"/>
      <c r="I32" s="227"/>
      <c r="J32" s="227"/>
      <c r="K32" s="227"/>
      <c r="L32" s="227"/>
      <c r="M32" s="160"/>
      <c r="N32" s="158"/>
      <c r="O32" s="158"/>
      <c r="P32" s="158"/>
      <c r="Q32" s="46"/>
    </row>
    <row r="33" spans="2:17" ht="15" customHeight="1">
      <c r="B33" s="228"/>
      <c r="C33" s="228"/>
      <c r="D33" s="228"/>
      <c r="E33" s="228"/>
      <c r="F33" s="228"/>
      <c r="G33" s="228"/>
      <c r="H33" s="228"/>
      <c r="I33" s="228"/>
      <c r="J33" s="228"/>
      <c r="K33" s="228"/>
      <c r="L33" s="228"/>
      <c r="M33" s="160"/>
      <c r="N33" s="158"/>
      <c r="O33" s="158"/>
      <c r="P33" s="158"/>
      <c r="Q33" s="46"/>
    </row>
    <row r="34" spans="2:17" ht="18" customHeight="1">
      <c r="B34" s="226" t="s">
        <v>65</v>
      </c>
      <c r="C34" s="226"/>
      <c r="D34" s="226"/>
      <c r="E34" s="63"/>
      <c r="F34" s="161" t="s">
        <v>66</v>
      </c>
      <c r="G34" s="162" t="s">
        <v>67</v>
      </c>
      <c r="H34" s="229" t="s">
        <v>68</v>
      </c>
      <c r="I34" s="229"/>
      <c r="J34" s="229"/>
      <c r="K34" s="229"/>
      <c r="L34" s="229"/>
      <c r="M34" s="160"/>
      <c r="N34" s="158"/>
      <c r="O34" s="158"/>
      <c r="P34" s="158"/>
      <c r="Q34" s="46"/>
    </row>
    <row r="35" spans="2:17" ht="18" customHeight="1">
      <c r="B35" s="226" t="s">
        <v>69</v>
      </c>
      <c r="C35" s="226"/>
      <c r="D35" s="226"/>
      <c r="E35" s="63"/>
      <c r="F35" s="161" t="s">
        <v>66</v>
      </c>
      <c r="G35" s="162" t="s">
        <v>67</v>
      </c>
      <c r="H35" s="229"/>
      <c r="I35" s="229"/>
      <c r="J35" s="229"/>
      <c r="K35" s="229"/>
      <c r="L35" s="229"/>
      <c r="M35" s="160"/>
      <c r="N35" s="158"/>
      <c r="O35" s="158"/>
      <c r="P35" s="158"/>
      <c r="Q35" s="46"/>
    </row>
    <row r="36" spans="2:17" ht="18" customHeight="1">
      <c r="B36" s="226" t="s">
        <v>70</v>
      </c>
      <c r="C36" s="226"/>
      <c r="D36" s="226"/>
      <c r="E36" s="63"/>
      <c r="F36" s="161" t="s">
        <v>66</v>
      </c>
      <c r="G36" s="162" t="s">
        <v>67</v>
      </c>
      <c r="H36" s="229"/>
      <c r="I36" s="229"/>
      <c r="J36" s="229"/>
      <c r="K36" s="229"/>
      <c r="L36" s="229"/>
      <c r="M36" s="160"/>
      <c r="N36" s="158"/>
      <c r="O36" s="158"/>
      <c r="P36" s="158"/>
      <c r="Q36" s="46"/>
    </row>
    <row r="37" spans="2:17" ht="18" customHeight="1">
      <c r="B37" s="163"/>
      <c r="C37" s="161"/>
      <c r="D37" s="161"/>
      <c r="E37" s="161"/>
      <c r="F37" s="163"/>
      <c r="G37" s="164"/>
      <c r="H37" s="164"/>
      <c r="I37" s="164"/>
      <c r="J37" s="164"/>
      <c r="K37" s="163"/>
      <c r="L37" s="164"/>
      <c r="M37" s="160"/>
      <c r="N37" s="158"/>
      <c r="O37" s="158"/>
      <c r="P37" s="158"/>
      <c r="Q37" s="46"/>
    </row>
    <row r="38" spans="2:17" ht="147.75" customHeight="1">
      <c r="M38" s="160"/>
    </row>
    <row r="39" spans="2:17" ht="24.75" customHeight="1">
      <c r="B39" s="165"/>
      <c r="C39" s="160"/>
      <c r="D39" s="160"/>
      <c r="E39" s="160"/>
      <c r="F39" s="160"/>
      <c r="G39" s="160"/>
      <c r="H39" s="160"/>
      <c r="I39" s="160"/>
      <c r="J39" s="160"/>
      <c r="K39" s="160"/>
      <c r="L39" s="160"/>
      <c r="M39" s="160"/>
    </row>
    <row r="40" spans="2:17" ht="34.5" customHeight="1">
      <c r="B40" s="222"/>
      <c r="C40" s="222"/>
      <c r="D40" s="222"/>
      <c r="E40" s="222"/>
      <c r="F40" s="222"/>
      <c r="G40" s="204"/>
      <c r="H40" s="222"/>
      <c r="I40" s="222"/>
      <c r="J40" s="222"/>
      <c r="K40" s="222"/>
      <c r="L40" s="222"/>
      <c r="M40" s="160"/>
    </row>
    <row r="41" spans="2:17" ht="54.95" customHeight="1">
      <c r="B41" s="219"/>
      <c r="C41" s="219"/>
      <c r="D41" s="219"/>
      <c r="E41" s="220"/>
      <c r="F41" s="220"/>
      <c r="G41" s="205"/>
      <c r="H41" s="219"/>
      <c r="I41" s="219"/>
      <c r="J41" s="219"/>
      <c r="K41" s="219"/>
      <c r="L41" s="219"/>
      <c r="M41" s="160"/>
    </row>
    <row r="42" spans="2:17" ht="54.95" customHeight="1">
      <c r="B42" s="219"/>
      <c r="C42" s="219"/>
      <c r="D42" s="219"/>
      <c r="E42" s="220"/>
      <c r="F42" s="220"/>
      <c r="G42" s="205"/>
      <c r="H42" s="219"/>
      <c r="I42" s="219"/>
      <c r="J42" s="219"/>
      <c r="K42" s="219"/>
      <c r="L42" s="219"/>
      <c r="M42" s="160"/>
    </row>
    <row r="43" spans="2:17" ht="54.95" customHeight="1">
      <c r="B43" s="219"/>
      <c r="C43" s="219"/>
      <c r="D43" s="219"/>
      <c r="E43" s="220"/>
      <c r="F43" s="220"/>
      <c r="G43" s="205"/>
      <c r="H43" s="219"/>
      <c r="I43" s="219"/>
      <c r="J43" s="219"/>
      <c r="K43" s="219"/>
      <c r="L43" s="219"/>
      <c r="M43" s="160"/>
    </row>
    <row r="44" spans="2:17" ht="54.95" customHeight="1">
      <c r="B44" s="219"/>
      <c r="C44" s="219"/>
      <c r="D44" s="219"/>
      <c r="E44" s="220"/>
      <c r="F44" s="220"/>
      <c r="G44" s="205"/>
      <c r="H44" s="219"/>
      <c r="I44" s="219"/>
      <c r="J44" s="219"/>
      <c r="K44" s="219"/>
      <c r="L44" s="219"/>
      <c r="M44" s="160"/>
    </row>
    <row r="45" spans="2:17" ht="54.95" customHeight="1">
      <c r="B45" s="219"/>
      <c r="C45" s="219"/>
      <c r="D45" s="219"/>
      <c r="E45" s="220"/>
      <c r="F45" s="220"/>
      <c r="G45" s="205"/>
      <c r="H45" s="219"/>
      <c r="I45" s="219"/>
      <c r="J45" s="219"/>
      <c r="K45" s="219"/>
      <c r="L45" s="219"/>
      <c r="M45" s="160"/>
    </row>
    <row r="46" spans="2:17" ht="54.95" customHeight="1">
      <c r="B46" s="219"/>
      <c r="C46" s="219"/>
      <c r="D46" s="219"/>
      <c r="E46" s="220"/>
      <c r="F46" s="220"/>
      <c r="G46" s="205"/>
      <c r="H46" s="219"/>
      <c r="I46" s="219"/>
      <c r="J46" s="219"/>
      <c r="K46" s="219"/>
      <c r="L46" s="219"/>
      <c r="M46" s="160"/>
    </row>
    <row r="47" spans="2:17" ht="54.95" customHeight="1">
      <c r="B47" s="219"/>
      <c r="C47" s="219"/>
      <c r="D47" s="219"/>
      <c r="E47" s="220"/>
      <c r="F47" s="220"/>
      <c r="G47" s="205"/>
      <c r="H47" s="219"/>
      <c r="I47" s="219"/>
      <c r="J47" s="219"/>
      <c r="K47" s="219"/>
      <c r="L47" s="219"/>
      <c r="M47" s="160"/>
    </row>
    <row r="48" spans="2:17" ht="54.95" customHeight="1">
      <c r="B48" s="219"/>
      <c r="C48" s="219"/>
      <c r="D48" s="219"/>
      <c r="E48" s="220"/>
      <c r="F48" s="220"/>
      <c r="G48" s="205"/>
      <c r="H48" s="219"/>
      <c r="I48" s="219"/>
      <c r="J48" s="219"/>
      <c r="K48" s="219"/>
      <c r="L48" s="219"/>
      <c r="M48" s="160"/>
    </row>
    <row r="49" spans="2:13" ht="54.95" customHeight="1">
      <c r="B49" s="219"/>
      <c r="C49" s="219"/>
      <c r="D49" s="219"/>
      <c r="E49" s="220"/>
      <c r="F49" s="220"/>
      <c r="G49" s="205"/>
      <c r="H49" s="219"/>
      <c r="I49" s="219"/>
      <c r="J49" s="219"/>
      <c r="K49" s="219"/>
      <c r="L49" s="219"/>
      <c r="M49" s="160"/>
    </row>
    <row r="50" spans="2:13" ht="54.95" customHeight="1">
      <c r="B50" s="219"/>
      <c r="C50" s="219"/>
      <c r="D50" s="219"/>
      <c r="E50" s="220"/>
      <c r="F50" s="220"/>
      <c r="G50" s="205"/>
      <c r="H50" s="219"/>
      <c r="I50" s="219"/>
      <c r="J50" s="219"/>
      <c r="K50" s="219"/>
      <c r="L50" s="219"/>
      <c r="M50" s="160"/>
    </row>
    <row r="51" spans="2:13" ht="54.95" customHeight="1">
      <c r="B51" s="219"/>
      <c r="C51" s="219"/>
      <c r="D51" s="219"/>
      <c r="E51" s="220"/>
      <c r="F51" s="220"/>
      <c r="G51" s="205"/>
      <c r="H51" s="219"/>
      <c r="I51" s="219"/>
      <c r="J51" s="219"/>
      <c r="K51" s="219"/>
      <c r="L51" s="219"/>
      <c r="M51" s="160"/>
    </row>
    <row r="52" spans="2:13" ht="54.95" customHeight="1">
      <c r="B52" s="219"/>
      <c r="C52" s="219"/>
      <c r="D52" s="219"/>
      <c r="E52" s="220"/>
      <c r="F52" s="220"/>
      <c r="G52" s="205"/>
      <c r="H52" s="219"/>
      <c r="I52" s="219"/>
      <c r="J52" s="219"/>
      <c r="K52" s="219"/>
      <c r="L52" s="219"/>
      <c r="M52" s="160"/>
    </row>
    <row r="53" spans="2:13" ht="54.95" customHeight="1">
      <c r="B53" s="219"/>
      <c r="C53" s="219"/>
      <c r="D53" s="219"/>
      <c r="E53" s="220"/>
      <c r="F53" s="220"/>
      <c r="G53" s="205"/>
      <c r="H53" s="219"/>
      <c r="I53" s="219"/>
      <c r="J53" s="219"/>
      <c r="K53" s="219"/>
      <c r="L53" s="219"/>
      <c r="M53" s="160"/>
    </row>
    <row r="54" spans="2:13" ht="54.95" customHeight="1">
      <c r="B54" s="219"/>
      <c r="C54" s="219"/>
      <c r="D54" s="219"/>
      <c r="E54" s="220"/>
      <c r="F54" s="220"/>
      <c r="G54" s="205"/>
      <c r="H54" s="219"/>
      <c r="I54" s="219"/>
      <c r="J54" s="219"/>
      <c r="K54" s="219"/>
      <c r="L54" s="219"/>
      <c r="M54" s="160"/>
    </row>
    <row r="55" spans="2:13" ht="54.95" customHeight="1">
      <c r="B55" s="219"/>
      <c r="C55" s="219"/>
      <c r="D55" s="219"/>
      <c r="E55" s="220"/>
      <c r="F55" s="220"/>
      <c r="G55" s="205"/>
      <c r="H55" s="219"/>
      <c r="I55" s="219"/>
      <c r="J55" s="219"/>
      <c r="K55" s="219"/>
      <c r="L55" s="219"/>
      <c r="M55" s="160"/>
    </row>
    <row r="56" spans="2:13" ht="54.95" customHeight="1">
      <c r="B56" s="219"/>
      <c r="C56" s="219"/>
      <c r="D56" s="219"/>
      <c r="E56" s="220"/>
      <c r="F56" s="220"/>
      <c r="G56" s="205"/>
      <c r="H56" s="219"/>
      <c r="I56" s="219"/>
      <c r="J56" s="219"/>
      <c r="K56" s="219"/>
      <c r="L56" s="219"/>
      <c r="M56" s="160"/>
    </row>
    <row r="57" spans="2:13" ht="54.95" customHeight="1">
      <c r="B57" s="219"/>
      <c r="C57" s="219"/>
      <c r="D57" s="219"/>
      <c r="E57" s="220"/>
      <c r="F57" s="220"/>
      <c r="G57" s="205"/>
      <c r="H57" s="219"/>
      <c r="I57" s="219"/>
      <c r="J57" s="219"/>
      <c r="K57" s="219"/>
      <c r="L57" s="219"/>
      <c r="M57" s="160"/>
    </row>
    <row r="58" spans="2:13" ht="54.95" customHeight="1">
      <c r="B58" s="219"/>
      <c r="C58" s="219"/>
      <c r="D58" s="219"/>
      <c r="E58" s="220"/>
      <c r="F58" s="220"/>
      <c r="G58" s="205"/>
      <c r="H58" s="219"/>
      <c r="I58" s="219"/>
      <c r="J58" s="219"/>
      <c r="K58" s="219"/>
      <c r="L58" s="219"/>
      <c r="M58" s="160"/>
    </row>
    <row r="59" spans="2:13" ht="54.95" customHeight="1">
      <c r="B59" s="219"/>
      <c r="C59" s="219"/>
      <c r="D59" s="219"/>
      <c r="E59" s="220"/>
      <c r="F59" s="220"/>
      <c r="G59" s="205"/>
      <c r="H59" s="219"/>
      <c r="I59" s="219"/>
      <c r="J59" s="219"/>
      <c r="K59" s="219"/>
      <c r="L59" s="219"/>
      <c r="M59" s="160"/>
    </row>
    <row r="60" spans="2:13" ht="54.95" customHeight="1">
      <c r="B60" s="219"/>
      <c r="C60" s="219"/>
      <c r="D60" s="219"/>
      <c r="E60" s="220"/>
      <c r="F60" s="220"/>
      <c r="G60" s="205"/>
      <c r="H60" s="219"/>
      <c r="I60" s="219"/>
      <c r="J60" s="219"/>
      <c r="K60" s="219"/>
      <c r="L60" s="219"/>
      <c r="M60" s="160"/>
    </row>
    <row r="61" spans="2:13" ht="54.95" customHeight="1">
      <c r="B61" s="219"/>
      <c r="C61" s="219"/>
      <c r="D61" s="219"/>
      <c r="E61" s="220"/>
      <c r="F61" s="220"/>
      <c r="G61" s="205"/>
      <c r="H61" s="219"/>
      <c r="I61" s="219"/>
      <c r="J61" s="219"/>
      <c r="K61" s="219"/>
      <c r="L61" s="219"/>
      <c r="M61" s="160"/>
    </row>
    <row r="62" spans="2:13" ht="54.95" customHeight="1">
      <c r="B62" s="219"/>
      <c r="C62" s="219"/>
      <c r="D62" s="219"/>
      <c r="E62" s="220"/>
      <c r="F62" s="220"/>
      <c r="G62" s="205"/>
      <c r="H62" s="219"/>
      <c r="I62" s="219"/>
      <c r="J62" s="219"/>
      <c r="K62" s="219"/>
      <c r="L62" s="219"/>
      <c r="M62" s="160"/>
    </row>
    <row r="63" spans="2:13" ht="54.95" customHeight="1">
      <c r="B63" s="219"/>
      <c r="C63" s="219"/>
      <c r="D63" s="219"/>
      <c r="E63" s="220"/>
      <c r="F63" s="220"/>
      <c r="G63" s="205"/>
      <c r="H63" s="219"/>
      <c r="I63" s="219"/>
      <c r="J63" s="219"/>
      <c r="K63" s="219"/>
      <c r="L63" s="219"/>
      <c r="M63" s="160"/>
    </row>
    <row r="64" spans="2:13" ht="54.95" customHeight="1">
      <c r="B64" s="219"/>
      <c r="C64" s="219"/>
      <c r="D64" s="219"/>
      <c r="E64" s="220"/>
      <c r="F64" s="220"/>
      <c r="G64" s="205"/>
      <c r="H64" s="219"/>
      <c r="I64" s="219"/>
      <c r="J64" s="219"/>
      <c r="K64" s="219"/>
      <c r="L64" s="219"/>
      <c r="M64" s="160"/>
    </row>
    <row r="65" spans="2:5" ht="21" customHeight="1">
      <c r="B65" s="166"/>
      <c r="C65" s="166"/>
      <c r="D65" s="167"/>
      <c r="E65" s="167"/>
    </row>
    <row r="66" spans="2:5" ht="21" customHeight="1">
      <c r="B66" s="166"/>
      <c r="C66" s="166"/>
      <c r="D66" s="167"/>
      <c r="E66" s="167"/>
    </row>
    <row r="67" spans="2:5" ht="21" customHeight="1">
      <c r="B67" s="221"/>
      <c r="C67" s="221"/>
      <c r="D67" s="167"/>
      <c r="E67" s="167"/>
    </row>
    <row r="68" spans="2:5" ht="21" customHeight="1">
      <c r="B68" s="221"/>
      <c r="C68" s="221"/>
    </row>
    <row r="69" spans="2:5" ht="21" customHeight="1">
      <c r="B69" s="221"/>
      <c r="C69" s="221"/>
    </row>
    <row r="70" spans="2:5" ht="21" customHeight="1">
      <c r="B70" s="221"/>
      <c r="C70" s="221"/>
    </row>
    <row r="71" spans="2:5" ht="21" customHeight="1">
      <c r="B71" s="221"/>
      <c r="C71" s="221"/>
    </row>
    <row r="72" spans="2:5" ht="21" customHeight="1">
      <c r="B72" s="221"/>
      <c r="C72" s="221"/>
    </row>
    <row r="73" spans="2:5" ht="21" customHeight="1">
      <c r="B73" s="221"/>
      <c r="C73" s="221"/>
    </row>
    <row r="74" spans="2:5" ht="21" customHeight="1">
      <c r="B74" s="221"/>
      <c r="C74" s="221"/>
    </row>
    <row r="75" spans="2:5" ht="12.75" customHeight="1"/>
  </sheetData>
  <sheetProtection algorithmName="SHA-512" hashValue="kWY9US+mqwlMpdkparcAv/vZXT3TyRi7N4uR+j9FLifa7gdTwP2Mx8NvsZOAmLJlN7WVCaQbUEk0Owex1yRKxQ==" saltValue="oEUSAcGWWX1bnXpTEUEx6w==" spinCount="100000" sheet="1" objects="1" scenarios="1"/>
  <mergeCells count="131">
    <mergeCell ref="C1:E1"/>
    <mergeCell ref="C2:E2"/>
    <mergeCell ref="I4:J4"/>
    <mergeCell ref="C5:H5"/>
    <mergeCell ref="J5:L5"/>
    <mergeCell ref="C6:H6"/>
    <mergeCell ref="J6:L6"/>
    <mergeCell ref="C11:H11"/>
    <mergeCell ref="C12:H12"/>
    <mergeCell ref="J12:L12"/>
    <mergeCell ref="C13:H13"/>
    <mergeCell ref="J13:L13"/>
    <mergeCell ref="B14:H15"/>
    <mergeCell ref="I14:L15"/>
    <mergeCell ref="C7:H7"/>
    <mergeCell ref="J7:L7"/>
    <mergeCell ref="C8:E8"/>
    <mergeCell ref="G8:H8"/>
    <mergeCell ref="J8:L8"/>
    <mergeCell ref="C10:H10"/>
    <mergeCell ref="C19:H19"/>
    <mergeCell ref="J19:L19"/>
    <mergeCell ref="C20:D20"/>
    <mergeCell ref="E20:F20"/>
    <mergeCell ref="G20:H20"/>
    <mergeCell ref="J20:L20"/>
    <mergeCell ref="C16:E16"/>
    <mergeCell ref="G16:H16"/>
    <mergeCell ref="C17:E17"/>
    <mergeCell ref="G17:H17"/>
    <mergeCell ref="D18:F18"/>
    <mergeCell ref="G18:H18"/>
    <mergeCell ref="B23:L23"/>
    <mergeCell ref="C24:L24"/>
    <mergeCell ref="D25:G25"/>
    <mergeCell ref="C26:L26"/>
    <mergeCell ref="C27:L27"/>
    <mergeCell ref="B28:L29"/>
    <mergeCell ref="C21:D21"/>
    <mergeCell ref="E21:F21"/>
    <mergeCell ref="G21:H21"/>
    <mergeCell ref="J21:L21"/>
    <mergeCell ref="C22:E22"/>
    <mergeCell ref="G22:H22"/>
    <mergeCell ref="J22:L22"/>
    <mergeCell ref="B40:D40"/>
    <mergeCell ref="E40:F40"/>
    <mergeCell ref="H40:L40"/>
    <mergeCell ref="B41:D41"/>
    <mergeCell ref="E41:F41"/>
    <mergeCell ref="H41:L41"/>
    <mergeCell ref="C30:E30"/>
    <mergeCell ref="H30:I30"/>
    <mergeCell ref="C31:E31"/>
    <mergeCell ref="H31:I31"/>
    <mergeCell ref="B32:L33"/>
    <mergeCell ref="B34:D34"/>
    <mergeCell ref="H34:L36"/>
    <mergeCell ref="B35:D35"/>
    <mergeCell ref="B36:D36"/>
    <mergeCell ref="B44:D44"/>
    <mergeCell ref="E44:F44"/>
    <mergeCell ref="H44:L44"/>
    <mergeCell ref="B45:D45"/>
    <mergeCell ref="E45:F45"/>
    <mergeCell ref="H45:L45"/>
    <mergeCell ref="B42:D42"/>
    <mergeCell ref="E42:F42"/>
    <mergeCell ref="H42:L42"/>
    <mergeCell ref="B43:D43"/>
    <mergeCell ref="E43:F43"/>
    <mergeCell ref="H43:L43"/>
    <mergeCell ref="B48:D48"/>
    <mergeCell ref="E48:F48"/>
    <mergeCell ref="H48:L48"/>
    <mergeCell ref="B49:D49"/>
    <mergeCell ref="E49:F49"/>
    <mergeCell ref="H49:L49"/>
    <mergeCell ref="B46:D46"/>
    <mergeCell ref="E46:F46"/>
    <mergeCell ref="H46:L46"/>
    <mergeCell ref="B47:D47"/>
    <mergeCell ref="E47:F47"/>
    <mergeCell ref="H47:L47"/>
    <mergeCell ref="B52:D52"/>
    <mergeCell ref="E52:F52"/>
    <mergeCell ref="H52:L52"/>
    <mergeCell ref="B53:D53"/>
    <mergeCell ref="E53:F53"/>
    <mergeCell ref="H53:L53"/>
    <mergeCell ref="B50:D50"/>
    <mergeCell ref="E50:F50"/>
    <mergeCell ref="H50:L50"/>
    <mergeCell ref="B51:D51"/>
    <mergeCell ref="E51:F51"/>
    <mergeCell ref="H51:L51"/>
    <mergeCell ref="B56:D56"/>
    <mergeCell ref="E56:F56"/>
    <mergeCell ref="H56:L56"/>
    <mergeCell ref="B57:D57"/>
    <mergeCell ref="E57:F57"/>
    <mergeCell ref="H57:L57"/>
    <mergeCell ref="B54:D54"/>
    <mergeCell ref="E54:F54"/>
    <mergeCell ref="H54:L54"/>
    <mergeCell ref="B55:D55"/>
    <mergeCell ref="E55:F55"/>
    <mergeCell ref="H55:L55"/>
    <mergeCell ref="B60:D60"/>
    <mergeCell ref="E60:F60"/>
    <mergeCell ref="H60:L60"/>
    <mergeCell ref="B61:D61"/>
    <mergeCell ref="E61:F61"/>
    <mergeCell ref="H61:L61"/>
    <mergeCell ref="B58:D58"/>
    <mergeCell ref="E58:F58"/>
    <mergeCell ref="H58:L58"/>
    <mergeCell ref="B59:D59"/>
    <mergeCell ref="E59:F59"/>
    <mergeCell ref="H59:L59"/>
    <mergeCell ref="B64:D64"/>
    <mergeCell ref="E64:F64"/>
    <mergeCell ref="H64:L64"/>
    <mergeCell ref="B67:C70"/>
    <mergeCell ref="B71:C74"/>
    <mergeCell ref="B62:D62"/>
    <mergeCell ref="E62:F62"/>
    <mergeCell ref="H62:L62"/>
    <mergeCell ref="B63:D63"/>
    <mergeCell ref="E63:F63"/>
    <mergeCell ref="H63:L63"/>
  </mergeCells>
  <dataValidations disablePrompts="1" count="2">
    <dataValidation type="list" allowBlank="1" showInputMessage="1" showErrorMessage="1" sqref="C20:D20" xr:uid="{6B026D72-BD48-48E1-9E58-6B1E3BCE4ECE}">
      <formula1>$M$15:$M$18</formula1>
    </dataValidation>
    <dataValidation type="list" allowBlank="1" showInputMessage="1" showErrorMessage="1" sqref="J9:L9" xr:uid="{1E16F897-1D1A-4F19-9921-941E00310E0D}">
      <formula1>LOCATIONS</formula1>
    </dataValidation>
  </dataValidations>
  <printOptions horizontalCentered="1"/>
  <pageMargins left="0.49" right="0.48" top="0.78" bottom="0.57999999999999996" header="0.37" footer="0.27"/>
  <pageSetup scale="65"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4033" r:id="rId4" name="Check Box 1">
              <controlPr defaultSize="0" autoFill="0" autoLine="0" autoPict="0">
                <anchor moveWithCells="1">
                  <from>
                    <xdr:col>4</xdr:col>
                    <xdr:colOff>200025</xdr:colOff>
                    <xdr:row>32</xdr:row>
                    <xdr:rowOff>180975</xdr:rowOff>
                  </from>
                  <to>
                    <xdr:col>5</xdr:col>
                    <xdr:colOff>123825</xdr:colOff>
                    <xdr:row>34</xdr:row>
                    <xdr:rowOff>57150</xdr:rowOff>
                  </to>
                </anchor>
              </controlPr>
            </control>
          </mc:Choice>
        </mc:AlternateContent>
        <mc:AlternateContent xmlns:mc="http://schemas.openxmlformats.org/markup-compatibility/2006">
          <mc:Choice Requires="x14">
            <control shapeId="1964034" r:id="rId5" name="Check Box 2">
              <controlPr defaultSize="0" autoFill="0" autoLine="0" autoPict="0">
                <anchor moveWithCells="1">
                  <from>
                    <xdr:col>4</xdr:col>
                    <xdr:colOff>200025</xdr:colOff>
                    <xdr:row>33</xdr:row>
                    <xdr:rowOff>209550</xdr:rowOff>
                  </from>
                  <to>
                    <xdr:col>5</xdr:col>
                    <xdr:colOff>123825</xdr:colOff>
                    <xdr:row>35</xdr:row>
                    <xdr:rowOff>47625</xdr:rowOff>
                  </to>
                </anchor>
              </controlPr>
            </control>
          </mc:Choice>
        </mc:AlternateContent>
        <mc:AlternateContent xmlns:mc="http://schemas.openxmlformats.org/markup-compatibility/2006">
          <mc:Choice Requires="x14">
            <control shapeId="1964035" r:id="rId6" name="Check Box 3">
              <controlPr defaultSize="0" autoFill="0" autoLine="0" autoPict="0">
                <anchor moveWithCells="1">
                  <from>
                    <xdr:col>4</xdr:col>
                    <xdr:colOff>200025</xdr:colOff>
                    <xdr:row>34</xdr:row>
                    <xdr:rowOff>200025</xdr:rowOff>
                  </from>
                  <to>
                    <xdr:col>5</xdr:col>
                    <xdr:colOff>123825</xdr:colOff>
                    <xdr:row>36</xdr:row>
                    <xdr:rowOff>57150</xdr:rowOff>
                  </to>
                </anchor>
              </controlPr>
            </control>
          </mc:Choice>
        </mc:AlternateContent>
        <mc:AlternateContent xmlns:mc="http://schemas.openxmlformats.org/markup-compatibility/2006">
          <mc:Choice Requires="x14">
            <control shapeId="1964036" r:id="rId7" name="Check Box 4">
              <controlPr defaultSize="0" autoFill="0" autoLine="0" autoPict="0">
                <anchor moveWithCells="1">
                  <from>
                    <xdr:col>6</xdr:col>
                    <xdr:colOff>495300</xdr:colOff>
                    <xdr:row>32</xdr:row>
                    <xdr:rowOff>180975</xdr:rowOff>
                  </from>
                  <to>
                    <xdr:col>6</xdr:col>
                    <xdr:colOff>800100</xdr:colOff>
                    <xdr:row>34</xdr:row>
                    <xdr:rowOff>57150</xdr:rowOff>
                  </to>
                </anchor>
              </controlPr>
            </control>
          </mc:Choice>
        </mc:AlternateContent>
        <mc:AlternateContent xmlns:mc="http://schemas.openxmlformats.org/markup-compatibility/2006">
          <mc:Choice Requires="x14">
            <control shapeId="1964037" r:id="rId8" name="Check Box 5">
              <controlPr defaultSize="0" autoFill="0" autoLine="0" autoPict="0">
                <anchor moveWithCells="1">
                  <from>
                    <xdr:col>6</xdr:col>
                    <xdr:colOff>495300</xdr:colOff>
                    <xdr:row>33</xdr:row>
                    <xdr:rowOff>209550</xdr:rowOff>
                  </from>
                  <to>
                    <xdr:col>6</xdr:col>
                    <xdr:colOff>800100</xdr:colOff>
                    <xdr:row>35</xdr:row>
                    <xdr:rowOff>47625</xdr:rowOff>
                  </to>
                </anchor>
              </controlPr>
            </control>
          </mc:Choice>
        </mc:AlternateContent>
        <mc:AlternateContent xmlns:mc="http://schemas.openxmlformats.org/markup-compatibility/2006">
          <mc:Choice Requires="x14">
            <control shapeId="1964038" r:id="rId9" name="Check Box 6">
              <controlPr defaultSize="0" autoFill="0" autoLine="0" autoPict="0">
                <anchor moveWithCells="1">
                  <from>
                    <xdr:col>6</xdr:col>
                    <xdr:colOff>495300</xdr:colOff>
                    <xdr:row>34</xdr:row>
                    <xdr:rowOff>200025</xdr:rowOff>
                  </from>
                  <to>
                    <xdr:col>6</xdr:col>
                    <xdr:colOff>800100</xdr:colOff>
                    <xdr:row>36</xdr:row>
                    <xdr:rowOff>57150</xdr:rowOff>
                  </to>
                </anchor>
              </controlPr>
            </control>
          </mc:Choice>
        </mc:AlternateContent>
        <mc:AlternateContent xmlns:mc="http://schemas.openxmlformats.org/markup-compatibility/2006">
          <mc:Choice Requires="x14">
            <control shapeId="1964039" r:id="rId10" name="Check Box 7">
              <controlPr defaultSize="0" autoFill="0" autoLine="0" autoPict="0" altText="Yes">
                <anchor moveWithCells="1">
                  <from>
                    <xdr:col>2</xdr:col>
                    <xdr:colOff>19050</xdr:colOff>
                    <xdr:row>17</xdr:row>
                    <xdr:rowOff>152400</xdr:rowOff>
                  </from>
                  <to>
                    <xdr:col>2</xdr:col>
                    <xdr:colOff>476250</xdr:colOff>
                    <xdr:row>19</xdr:row>
                    <xdr:rowOff>66675</xdr:rowOff>
                  </to>
                </anchor>
              </controlPr>
            </control>
          </mc:Choice>
        </mc:AlternateContent>
        <mc:AlternateContent xmlns:mc="http://schemas.openxmlformats.org/markup-compatibility/2006">
          <mc:Choice Requires="x14">
            <control shapeId="1964040" r:id="rId11" name="Check Box 8">
              <controlPr defaultSize="0" autoFill="0" autoLine="0" autoPict="0" altText="Yes">
                <anchor moveWithCells="1">
                  <from>
                    <xdr:col>2</xdr:col>
                    <xdr:colOff>0</xdr:colOff>
                    <xdr:row>14</xdr:row>
                    <xdr:rowOff>104775</xdr:rowOff>
                  </from>
                  <to>
                    <xdr:col>2</xdr:col>
                    <xdr:colOff>619125</xdr:colOff>
                    <xdr:row>16</xdr:row>
                    <xdr:rowOff>66675</xdr:rowOff>
                  </to>
                </anchor>
              </controlPr>
            </control>
          </mc:Choice>
        </mc:AlternateContent>
        <mc:AlternateContent xmlns:mc="http://schemas.openxmlformats.org/markup-compatibility/2006">
          <mc:Choice Requires="x14">
            <control shapeId="1964041" r:id="rId12" name="Check Box 9">
              <controlPr defaultSize="0" autoFill="0" autoLine="0" autoPict="0" altText="Yes">
                <anchor moveWithCells="1">
                  <from>
                    <xdr:col>2</xdr:col>
                    <xdr:colOff>647700</xdr:colOff>
                    <xdr:row>14</xdr:row>
                    <xdr:rowOff>104775</xdr:rowOff>
                  </from>
                  <to>
                    <xdr:col>4</xdr:col>
                    <xdr:colOff>142875</xdr:colOff>
                    <xdr:row>16</xdr:row>
                    <xdr:rowOff>66675</xdr:rowOff>
                  </to>
                </anchor>
              </controlPr>
            </control>
          </mc:Choice>
        </mc:AlternateContent>
        <mc:AlternateContent xmlns:mc="http://schemas.openxmlformats.org/markup-compatibility/2006">
          <mc:Choice Requires="x14">
            <control shapeId="1964042" r:id="rId13" name="Check Box 10">
              <controlPr defaultSize="0" autoFill="0" autoLine="0" autoPict="0">
                <anchor moveWithCells="1">
                  <from>
                    <xdr:col>8</xdr:col>
                    <xdr:colOff>276225</xdr:colOff>
                    <xdr:row>27</xdr:row>
                    <xdr:rowOff>85725</xdr:rowOff>
                  </from>
                  <to>
                    <xdr:col>8</xdr:col>
                    <xdr:colOff>581025</xdr:colOff>
                    <xdr:row>28</xdr:row>
                    <xdr:rowOff>152400</xdr:rowOff>
                  </to>
                </anchor>
              </controlPr>
            </control>
          </mc:Choice>
        </mc:AlternateContent>
        <mc:AlternateContent xmlns:mc="http://schemas.openxmlformats.org/markup-compatibility/2006">
          <mc:Choice Requires="x14">
            <control shapeId="1964043" r:id="rId14" name="Check Box 11">
              <controlPr defaultSize="0" autoFill="0" autoLine="0" autoPict="0">
                <anchor moveWithCells="1">
                  <from>
                    <xdr:col>6</xdr:col>
                    <xdr:colOff>790575</xdr:colOff>
                    <xdr:row>27</xdr:row>
                    <xdr:rowOff>85725</xdr:rowOff>
                  </from>
                  <to>
                    <xdr:col>6</xdr:col>
                    <xdr:colOff>1095375</xdr:colOff>
                    <xdr:row>28</xdr:row>
                    <xdr:rowOff>152400</xdr:rowOff>
                  </to>
                </anchor>
              </controlPr>
            </control>
          </mc:Choice>
        </mc:AlternateContent>
        <mc:AlternateContent xmlns:mc="http://schemas.openxmlformats.org/markup-compatibility/2006">
          <mc:Choice Requires="x14">
            <control shapeId="1964044" r:id="rId15" name="Check Box 12">
              <controlPr defaultSize="0" autoFill="0" autoLine="0" autoPict="0">
                <anchor moveWithCells="1">
                  <from>
                    <xdr:col>2</xdr:col>
                    <xdr:colOff>409575</xdr:colOff>
                    <xdr:row>24</xdr:row>
                    <xdr:rowOff>161925</xdr:rowOff>
                  </from>
                  <to>
                    <xdr:col>2</xdr:col>
                    <xdr:colOff>609600</xdr:colOff>
                    <xdr:row>24</xdr:row>
                    <xdr:rowOff>390525</xdr:rowOff>
                  </to>
                </anchor>
              </controlPr>
            </control>
          </mc:Choice>
        </mc:AlternateContent>
        <mc:AlternateContent xmlns:mc="http://schemas.openxmlformats.org/markup-compatibility/2006">
          <mc:Choice Requires="x14">
            <control shapeId="1964045" r:id="rId16" name="Check Box 13">
              <controlPr defaultSize="0" autoFill="0" autoLine="0" autoPict="0">
                <anchor moveWithCells="1">
                  <from>
                    <xdr:col>6</xdr:col>
                    <xdr:colOff>1514475</xdr:colOff>
                    <xdr:row>24</xdr:row>
                    <xdr:rowOff>161925</xdr:rowOff>
                  </from>
                  <to>
                    <xdr:col>7</xdr:col>
                    <xdr:colOff>28575</xdr:colOff>
                    <xdr:row>24</xdr:row>
                    <xdr:rowOff>419100</xdr:rowOff>
                  </to>
                </anchor>
              </controlPr>
            </control>
          </mc:Choice>
        </mc:AlternateContent>
        <mc:AlternateContent xmlns:mc="http://schemas.openxmlformats.org/markup-compatibility/2006">
          <mc:Choice Requires="x14">
            <control shapeId="1964046" r:id="rId17" name="Check Box 14">
              <controlPr defaultSize="0" autoFill="0" autoLine="0" autoPict="0">
                <anchor moveWithCells="1">
                  <from>
                    <xdr:col>6</xdr:col>
                    <xdr:colOff>1533525</xdr:colOff>
                    <xdr:row>24</xdr:row>
                    <xdr:rowOff>19050</xdr:rowOff>
                  </from>
                  <to>
                    <xdr:col>7</xdr:col>
                    <xdr:colOff>28575</xdr:colOff>
                    <xdr:row>24</xdr:row>
                    <xdr:rowOff>200025</xdr:rowOff>
                  </to>
                </anchor>
              </controlPr>
            </control>
          </mc:Choice>
        </mc:AlternateContent>
        <mc:AlternateContent xmlns:mc="http://schemas.openxmlformats.org/markup-compatibility/2006">
          <mc:Choice Requires="x14">
            <control shapeId="1964047" r:id="rId18" name="Check Box 15">
              <controlPr defaultSize="0" autoFill="0" autoLine="0" autoPict="0">
                <anchor moveWithCells="1">
                  <from>
                    <xdr:col>6</xdr:col>
                    <xdr:colOff>1514475</xdr:colOff>
                    <xdr:row>24</xdr:row>
                    <xdr:rowOff>371475</xdr:rowOff>
                  </from>
                  <to>
                    <xdr:col>7</xdr:col>
                    <xdr:colOff>28575</xdr:colOff>
                    <xdr:row>24</xdr:row>
                    <xdr:rowOff>514350</xdr:rowOff>
                  </to>
                </anchor>
              </controlPr>
            </control>
          </mc:Choice>
        </mc:AlternateContent>
        <mc:AlternateContent xmlns:mc="http://schemas.openxmlformats.org/markup-compatibility/2006">
          <mc:Choice Requires="x14">
            <control shapeId="1964048" r:id="rId19" name="Check Box 16">
              <controlPr defaultSize="0" autoFill="0" autoLine="0" autoPict="0">
                <anchor moveWithCells="1">
                  <from>
                    <xdr:col>2</xdr:col>
                    <xdr:colOff>409575</xdr:colOff>
                    <xdr:row>24</xdr:row>
                    <xdr:rowOff>47625</xdr:rowOff>
                  </from>
                  <to>
                    <xdr:col>2</xdr:col>
                    <xdr:colOff>600075</xdr:colOff>
                    <xdr:row>24</xdr:row>
                    <xdr:rowOff>190500</xdr:rowOff>
                  </to>
                </anchor>
              </controlPr>
            </control>
          </mc:Choice>
        </mc:AlternateContent>
        <mc:AlternateContent xmlns:mc="http://schemas.openxmlformats.org/markup-compatibility/2006">
          <mc:Choice Requires="x14">
            <control shapeId="1964049" r:id="rId20" name="Check Box 17">
              <controlPr defaultSize="0" autoFill="0" autoLine="0" autoPict="0">
                <anchor moveWithCells="1">
                  <from>
                    <xdr:col>2</xdr:col>
                    <xdr:colOff>409575</xdr:colOff>
                    <xdr:row>24</xdr:row>
                    <xdr:rowOff>342900</xdr:rowOff>
                  </from>
                  <to>
                    <xdr:col>2</xdr:col>
                    <xdr:colOff>581025</xdr:colOff>
                    <xdr:row>24</xdr:row>
                    <xdr:rowOff>533400</xdr:rowOff>
                  </to>
                </anchor>
              </controlPr>
            </control>
          </mc:Choice>
        </mc:AlternateContent>
        <mc:AlternateContent xmlns:mc="http://schemas.openxmlformats.org/markup-compatibility/2006">
          <mc:Choice Requires="x14">
            <control shapeId="1964050" r:id="rId21" name="Check Box 18">
              <controlPr defaultSize="0" autoFill="0" autoLine="0" autoPict="0">
                <anchor moveWithCells="1">
                  <from>
                    <xdr:col>8</xdr:col>
                    <xdr:colOff>1838325</xdr:colOff>
                    <xdr:row>24</xdr:row>
                    <xdr:rowOff>180975</xdr:rowOff>
                  </from>
                  <to>
                    <xdr:col>8</xdr:col>
                    <xdr:colOff>2028825</xdr:colOff>
                    <xdr:row>24</xdr:row>
                    <xdr:rowOff>371475</xdr:rowOff>
                  </to>
                </anchor>
              </controlPr>
            </control>
          </mc:Choice>
        </mc:AlternateContent>
        <mc:AlternateContent xmlns:mc="http://schemas.openxmlformats.org/markup-compatibility/2006">
          <mc:Choice Requires="x14">
            <control shapeId="1964051" r:id="rId22" name="Check Box 19">
              <controlPr defaultSize="0" autoFill="0" autoLine="0" autoPict="0">
                <anchor moveWithCells="1">
                  <from>
                    <xdr:col>8</xdr:col>
                    <xdr:colOff>1838325</xdr:colOff>
                    <xdr:row>23</xdr:row>
                    <xdr:rowOff>476250</xdr:rowOff>
                  </from>
                  <to>
                    <xdr:col>8</xdr:col>
                    <xdr:colOff>2066925</xdr:colOff>
                    <xdr:row>24</xdr:row>
                    <xdr:rowOff>228600</xdr:rowOff>
                  </to>
                </anchor>
              </controlPr>
            </control>
          </mc:Choice>
        </mc:AlternateContent>
        <mc:AlternateContent xmlns:mc="http://schemas.openxmlformats.org/markup-compatibility/2006">
          <mc:Choice Requires="x14">
            <control shapeId="1964052" r:id="rId23" name="Check Box 20">
              <controlPr defaultSize="0" autoFill="0" autoLine="0" autoPict="0">
                <anchor moveWithCells="1">
                  <from>
                    <xdr:col>10</xdr:col>
                    <xdr:colOff>171450</xdr:colOff>
                    <xdr:row>24</xdr:row>
                    <xdr:rowOff>161925</xdr:rowOff>
                  </from>
                  <to>
                    <xdr:col>10</xdr:col>
                    <xdr:colOff>409575</xdr:colOff>
                    <xdr:row>24</xdr:row>
                    <xdr:rowOff>409575</xdr:rowOff>
                  </to>
                </anchor>
              </controlPr>
            </control>
          </mc:Choice>
        </mc:AlternateContent>
        <mc:AlternateContent xmlns:mc="http://schemas.openxmlformats.org/markup-compatibility/2006">
          <mc:Choice Requires="x14">
            <control shapeId="1964053" r:id="rId24" name="Check Box 21">
              <controlPr defaultSize="0" autoFill="0" autoLine="0" autoPict="0">
                <anchor moveWithCells="1">
                  <from>
                    <xdr:col>10</xdr:col>
                    <xdr:colOff>171450</xdr:colOff>
                    <xdr:row>23</xdr:row>
                    <xdr:rowOff>504825</xdr:rowOff>
                  </from>
                  <to>
                    <xdr:col>10</xdr:col>
                    <xdr:colOff>409575</xdr:colOff>
                    <xdr:row>24</xdr:row>
                    <xdr:rowOff>266700</xdr:rowOff>
                  </to>
                </anchor>
              </controlPr>
            </control>
          </mc:Choice>
        </mc:AlternateContent>
        <mc:AlternateContent xmlns:mc="http://schemas.openxmlformats.org/markup-compatibility/2006">
          <mc:Choice Requires="x14">
            <control shapeId="1964054" r:id="rId25" name="Check Box 22">
              <controlPr defaultSize="0" autoFill="0" autoLine="0" autoPict="0" altText="Yes">
                <anchor moveWithCells="1">
                  <from>
                    <xdr:col>2</xdr:col>
                    <xdr:colOff>38100</xdr:colOff>
                    <xdr:row>1</xdr:row>
                    <xdr:rowOff>257175</xdr:rowOff>
                  </from>
                  <to>
                    <xdr:col>2</xdr:col>
                    <xdr:colOff>657225</xdr:colOff>
                    <xdr:row>3</xdr:row>
                    <xdr:rowOff>85725</xdr:rowOff>
                  </to>
                </anchor>
              </controlPr>
            </control>
          </mc:Choice>
        </mc:AlternateContent>
        <mc:AlternateContent xmlns:mc="http://schemas.openxmlformats.org/markup-compatibility/2006">
          <mc:Choice Requires="x14">
            <control shapeId="1964055" r:id="rId26" name="Check Box 23">
              <controlPr defaultSize="0" autoFill="0" autoLine="0" autoPict="0" altText="Yes">
                <anchor moveWithCells="1">
                  <from>
                    <xdr:col>3</xdr:col>
                    <xdr:colOff>38100</xdr:colOff>
                    <xdr:row>1</xdr:row>
                    <xdr:rowOff>247650</xdr:rowOff>
                  </from>
                  <to>
                    <xdr:col>4</xdr:col>
                    <xdr:colOff>238125</xdr:colOff>
                    <xdr:row>3</xdr:row>
                    <xdr:rowOff>76200</xdr:rowOff>
                  </to>
                </anchor>
              </controlPr>
            </control>
          </mc:Choice>
        </mc:AlternateContent>
        <mc:AlternateContent xmlns:mc="http://schemas.openxmlformats.org/markup-compatibility/2006">
          <mc:Choice Requires="x14">
            <control shapeId="1964056" r:id="rId27" name="Check Box 24">
              <controlPr defaultSize="0" autoFill="0" autoLine="0" autoPict="0" altText="Yes">
                <anchor moveWithCells="1">
                  <from>
                    <xdr:col>2</xdr:col>
                    <xdr:colOff>647700</xdr:colOff>
                    <xdr:row>17</xdr:row>
                    <xdr:rowOff>152400</xdr:rowOff>
                  </from>
                  <to>
                    <xdr:col>3</xdr:col>
                    <xdr:colOff>400050</xdr:colOff>
                    <xdr:row>19</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7"/>
  <sheetViews>
    <sheetView showGridLines="0" zoomScale="65" zoomScaleNormal="65" zoomScaleSheetLayoutView="70" workbookViewId="0">
      <selection activeCell="M7" sqref="M7"/>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21" width="9.140625" style="112"/>
    <col min="22" max="16384" width="9.140625" style="1"/>
  </cols>
  <sheetData>
    <row r="1" spans="1:22" ht="24.95" customHeight="1"/>
    <row r="2" spans="1:22" ht="24.95" customHeight="1">
      <c r="B2" s="65" t="s">
        <v>71</v>
      </c>
      <c r="C2" s="65"/>
      <c r="D2" s="65"/>
      <c r="E2" s="65"/>
      <c r="F2" s="65"/>
      <c r="G2" s="65"/>
      <c r="H2" s="65"/>
      <c r="I2" s="65"/>
    </row>
    <row r="3" spans="1:22" ht="24.95" customHeight="1">
      <c r="K3" s="348"/>
      <c r="L3" s="348"/>
    </row>
    <row r="4" spans="1:22" ht="24.95" customHeight="1">
      <c r="J4" s="34"/>
    </row>
    <row r="5" spans="1:22" ht="24.95" customHeight="1">
      <c r="J5" s="34"/>
    </row>
    <row r="6" spans="1:22" ht="24.95" customHeight="1">
      <c r="J6" s="34"/>
      <c r="L6" s="47"/>
      <c r="M6" s="349"/>
      <c r="N6" s="349"/>
      <c r="O6" s="349"/>
      <c r="P6" s="349"/>
      <c r="Q6" s="349"/>
      <c r="R6" s="349"/>
    </row>
    <row r="7" spans="1:22" ht="24.95" customHeight="1"/>
    <row r="8" spans="1:22" ht="24.95" customHeight="1">
      <c r="K8" s="2"/>
      <c r="L8" s="2"/>
      <c r="M8" s="2"/>
      <c r="N8" s="2"/>
      <c r="O8" s="2"/>
      <c r="P8" s="2"/>
      <c r="Q8" s="2"/>
      <c r="R8" s="2"/>
    </row>
    <row r="9" spans="1:22" ht="24.95" customHeight="1">
      <c r="C9" s="8"/>
      <c r="D9" s="8"/>
      <c r="E9" s="8"/>
      <c r="F9" s="8"/>
      <c r="H9" s="8"/>
      <c r="I9" s="8"/>
      <c r="J9" s="8"/>
    </row>
    <row r="10" spans="1:22" ht="24.95" customHeight="1">
      <c r="C10" s="8"/>
      <c r="D10" s="8"/>
      <c r="E10" s="8"/>
      <c r="F10" s="8"/>
      <c r="H10" s="57"/>
      <c r="I10" s="57"/>
      <c r="J10" s="57"/>
      <c r="K10" s="35"/>
      <c r="M10" s="35"/>
      <c r="N10" s="35"/>
      <c r="P10" s="21"/>
      <c r="Q10" s="21"/>
      <c r="R10" s="21"/>
    </row>
    <row r="11" spans="1:22" ht="30"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24.95"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359" t="s">
        <v>82</v>
      </c>
      <c r="C14" s="360"/>
      <c r="D14" s="360"/>
      <c r="E14" s="360"/>
      <c r="F14" s="360"/>
      <c r="G14" s="360"/>
      <c r="H14" s="360"/>
      <c r="I14" s="361"/>
      <c r="J14" s="350" t="s">
        <v>83</v>
      </c>
      <c r="K14" s="351"/>
      <c r="L14" s="19"/>
      <c r="M14" s="352" t="s">
        <v>84</v>
      </c>
      <c r="N14" s="353"/>
      <c r="O14" s="366"/>
      <c r="P14" s="367"/>
      <c r="Q14" s="369"/>
      <c r="R14" s="369"/>
    </row>
    <row r="15" spans="1:22" ht="91.5" customHeight="1">
      <c r="A15" s="303"/>
      <c r="B15" s="370" t="s">
        <v>85</v>
      </c>
      <c r="C15" s="326" t="s">
        <v>86</v>
      </c>
      <c r="D15" s="327"/>
      <c r="E15" s="327"/>
      <c r="F15" s="327"/>
      <c r="G15" s="327"/>
      <c r="H15" s="327"/>
      <c r="I15" s="327"/>
      <c r="J15" s="327"/>
      <c r="K15" s="327"/>
      <c r="L15" s="327"/>
      <c r="M15" s="327"/>
      <c r="N15" s="328"/>
      <c r="O15" s="322">
        <v>3</v>
      </c>
      <c r="P15" s="323"/>
      <c r="Q15" s="315"/>
      <c r="R15" s="316"/>
      <c r="S15" s="94"/>
      <c r="T15" s="94"/>
      <c r="U15" s="113"/>
      <c r="V15" s="12"/>
    </row>
    <row r="16" spans="1:22" ht="45" customHeight="1">
      <c r="A16" s="304"/>
      <c r="B16" s="370"/>
      <c r="C16" s="346" t="s">
        <v>87</v>
      </c>
      <c r="D16" s="371"/>
      <c r="E16" s="319"/>
      <c r="F16" s="320"/>
      <c r="G16" s="320"/>
      <c r="H16" s="320"/>
      <c r="I16" s="320"/>
      <c r="J16" s="320"/>
      <c r="K16" s="320"/>
      <c r="L16" s="320"/>
      <c r="M16" s="320"/>
      <c r="N16" s="321"/>
      <c r="O16" s="324"/>
      <c r="P16" s="325"/>
      <c r="Q16" s="317"/>
      <c r="R16" s="318"/>
      <c r="S16" s="94">
        <f>$O$15</f>
        <v>3</v>
      </c>
      <c r="T16" s="94">
        <f>$Q$15</f>
        <v>0</v>
      </c>
      <c r="U16" s="113"/>
      <c r="V16" s="12"/>
    </row>
    <row r="17" spans="1:22" ht="66.75" customHeight="1">
      <c r="A17" s="303"/>
      <c r="B17" s="309" t="s">
        <v>88</v>
      </c>
      <c r="C17" s="329" t="s">
        <v>89</v>
      </c>
      <c r="D17" s="330"/>
      <c r="E17" s="330"/>
      <c r="F17" s="330"/>
      <c r="G17" s="330"/>
      <c r="H17" s="330"/>
      <c r="I17" s="330"/>
      <c r="J17" s="330"/>
      <c r="K17" s="330"/>
      <c r="L17" s="330"/>
      <c r="M17" s="330"/>
      <c r="N17" s="331"/>
      <c r="O17" s="322">
        <v>4</v>
      </c>
      <c r="P17" s="323"/>
      <c r="Q17" s="315"/>
      <c r="R17" s="316"/>
      <c r="T17" s="94"/>
      <c r="U17" s="113"/>
      <c r="V17" s="12"/>
    </row>
    <row r="18" spans="1:22" ht="45" customHeight="1">
      <c r="A18" s="304"/>
      <c r="B18" s="310"/>
      <c r="C18" s="344" t="s">
        <v>87</v>
      </c>
      <c r="D18" s="345"/>
      <c r="E18" s="319"/>
      <c r="F18" s="320"/>
      <c r="G18" s="320"/>
      <c r="H18" s="320"/>
      <c r="I18" s="320"/>
      <c r="J18" s="320"/>
      <c r="K18" s="320"/>
      <c r="L18" s="320"/>
      <c r="M18" s="320"/>
      <c r="N18" s="321"/>
      <c r="O18" s="324"/>
      <c r="P18" s="325"/>
      <c r="Q18" s="317"/>
      <c r="R18" s="318"/>
      <c r="S18" s="94">
        <f>$O$17</f>
        <v>4</v>
      </c>
      <c r="T18" s="94">
        <f>$Q$17</f>
        <v>0</v>
      </c>
      <c r="U18" s="113"/>
      <c r="V18" s="12"/>
    </row>
    <row r="19" spans="1:22" ht="138.75" customHeight="1">
      <c r="A19" s="303"/>
      <c r="B19" s="370" t="s">
        <v>90</v>
      </c>
      <c r="C19" s="329" t="s">
        <v>91</v>
      </c>
      <c r="D19" s="330"/>
      <c r="E19" s="330"/>
      <c r="F19" s="330"/>
      <c r="G19" s="330"/>
      <c r="H19" s="330"/>
      <c r="I19" s="330"/>
      <c r="J19" s="330"/>
      <c r="K19" s="330"/>
      <c r="L19" s="330"/>
      <c r="M19" s="330"/>
      <c r="N19" s="331"/>
      <c r="O19" s="322">
        <v>1</v>
      </c>
      <c r="P19" s="323"/>
      <c r="Q19" s="315"/>
      <c r="R19" s="316"/>
      <c r="S19" s="94"/>
      <c r="T19" s="94"/>
      <c r="U19" s="113"/>
      <c r="V19" s="12"/>
    </row>
    <row r="20" spans="1:22" ht="45" customHeight="1">
      <c r="A20" s="304"/>
      <c r="B20" s="370"/>
      <c r="C20" s="344" t="s">
        <v>87</v>
      </c>
      <c r="D20" s="345"/>
      <c r="E20" s="319"/>
      <c r="F20" s="320"/>
      <c r="G20" s="320"/>
      <c r="H20" s="320"/>
      <c r="I20" s="320"/>
      <c r="J20" s="320"/>
      <c r="K20" s="320"/>
      <c r="L20" s="320"/>
      <c r="M20" s="320"/>
      <c r="N20" s="321"/>
      <c r="O20" s="324"/>
      <c r="P20" s="325"/>
      <c r="Q20" s="317"/>
      <c r="R20" s="318"/>
      <c r="S20" s="94">
        <f>$O$19</f>
        <v>1</v>
      </c>
      <c r="T20" s="94">
        <f>$Q$19</f>
        <v>0</v>
      </c>
      <c r="U20" s="113"/>
      <c r="V20" s="12"/>
    </row>
    <row r="21" spans="1:22" ht="48" customHeight="1">
      <c r="A21" s="303"/>
      <c r="B21" s="309" t="s">
        <v>92</v>
      </c>
      <c r="C21" s="329" t="s">
        <v>93</v>
      </c>
      <c r="D21" s="330"/>
      <c r="E21" s="330"/>
      <c r="F21" s="330"/>
      <c r="G21" s="330"/>
      <c r="H21" s="330"/>
      <c r="I21" s="330"/>
      <c r="J21" s="330"/>
      <c r="K21" s="330"/>
      <c r="L21" s="330"/>
      <c r="M21" s="330"/>
      <c r="N21" s="331"/>
      <c r="O21" s="322">
        <v>2</v>
      </c>
      <c r="P21" s="323"/>
      <c r="Q21" s="315"/>
      <c r="R21" s="316"/>
      <c r="S21" s="94"/>
      <c r="T21" s="94"/>
      <c r="U21" s="113"/>
      <c r="V21" s="12"/>
    </row>
    <row r="22" spans="1:22" ht="45" customHeight="1">
      <c r="A22" s="304"/>
      <c r="B22" s="310"/>
      <c r="C22" s="344" t="s">
        <v>87</v>
      </c>
      <c r="D22" s="345"/>
      <c r="E22" s="319"/>
      <c r="F22" s="320"/>
      <c r="G22" s="320"/>
      <c r="H22" s="320"/>
      <c r="I22" s="320"/>
      <c r="J22" s="320"/>
      <c r="K22" s="320"/>
      <c r="L22" s="320"/>
      <c r="M22" s="320"/>
      <c r="N22" s="321"/>
      <c r="O22" s="324"/>
      <c r="P22" s="325"/>
      <c r="Q22" s="317"/>
      <c r="R22" s="318"/>
      <c r="S22" s="94">
        <f>$O$21</f>
        <v>2</v>
      </c>
      <c r="T22" s="94">
        <f>$Q$21</f>
        <v>0</v>
      </c>
      <c r="U22" s="113"/>
      <c r="V22" s="12"/>
    </row>
    <row r="23" spans="1:22" ht="62.25" customHeight="1">
      <c r="A23" s="303"/>
      <c r="B23" s="308" t="s">
        <v>94</v>
      </c>
      <c r="C23" s="326" t="s">
        <v>95</v>
      </c>
      <c r="D23" s="327"/>
      <c r="E23" s="327"/>
      <c r="F23" s="327"/>
      <c r="G23" s="327"/>
      <c r="H23" s="327"/>
      <c r="I23" s="327"/>
      <c r="J23" s="327"/>
      <c r="K23" s="327"/>
      <c r="L23" s="327"/>
      <c r="M23" s="327"/>
      <c r="N23" s="328"/>
      <c r="O23" s="322">
        <v>3</v>
      </c>
      <c r="P23" s="323"/>
      <c r="Q23" s="315"/>
      <c r="R23" s="316"/>
      <c r="S23" s="94"/>
      <c r="T23" s="94"/>
      <c r="U23" s="113"/>
      <c r="V23" s="12"/>
    </row>
    <row r="24" spans="1:22" ht="45" customHeight="1">
      <c r="A24" s="304"/>
      <c r="B24" s="308"/>
      <c r="C24" s="344" t="s">
        <v>87</v>
      </c>
      <c r="D24" s="345"/>
      <c r="E24" s="319"/>
      <c r="F24" s="320"/>
      <c r="G24" s="320"/>
      <c r="H24" s="320"/>
      <c r="I24" s="320"/>
      <c r="J24" s="320"/>
      <c r="K24" s="320"/>
      <c r="L24" s="320"/>
      <c r="M24" s="320"/>
      <c r="N24" s="321"/>
      <c r="O24" s="324"/>
      <c r="P24" s="325"/>
      <c r="Q24" s="317"/>
      <c r="R24" s="318"/>
      <c r="S24" s="94">
        <f>$O$23</f>
        <v>3</v>
      </c>
      <c r="T24" s="94">
        <f>$Q$23</f>
        <v>0</v>
      </c>
      <c r="U24" s="113"/>
      <c r="V24" s="12"/>
    </row>
    <row r="25" spans="1:22" ht="54" customHeight="1">
      <c r="A25" s="303"/>
      <c r="B25" s="311" t="s">
        <v>96</v>
      </c>
      <c r="C25" s="329" t="s">
        <v>97</v>
      </c>
      <c r="D25" s="330"/>
      <c r="E25" s="330"/>
      <c r="F25" s="330"/>
      <c r="G25" s="330"/>
      <c r="H25" s="330"/>
      <c r="I25" s="330"/>
      <c r="J25" s="330"/>
      <c r="K25" s="330"/>
      <c r="L25" s="330"/>
      <c r="M25" s="330"/>
      <c r="N25" s="331"/>
      <c r="O25" s="322">
        <v>1</v>
      </c>
      <c r="P25" s="323"/>
      <c r="Q25" s="315"/>
      <c r="R25" s="316"/>
      <c r="S25" s="94"/>
      <c r="T25" s="94"/>
    </row>
    <row r="26" spans="1:22" ht="45" customHeight="1">
      <c r="A26" s="304"/>
      <c r="B26" s="312"/>
      <c r="C26" s="344" t="s">
        <v>87</v>
      </c>
      <c r="D26" s="345"/>
      <c r="E26" s="319"/>
      <c r="F26" s="320"/>
      <c r="G26" s="320"/>
      <c r="H26" s="320"/>
      <c r="I26" s="320"/>
      <c r="J26" s="320"/>
      <c r="K26" s="320"/>
      <c r="L26" s="320"/>
      <c r="M26" s="320"/>
      <c r="N26" s="321"/>
      <c r="O26" s="324"/>
      <c r="P26" s="325"/>
      <c r="Q26" s="317"/>
      <c r="R26" s="318"/>
      <c r="S26" s="94">
        <f>$O$25</f>
        <v>1</v>
      </c>
      <c r="T26" s="94">
        <f>$Q$25</f>
        <v>0</v>
      </c>
    </row>
    <row r="27" spans="1:22" ht="70.5" customHeight="1">
      <c r="A27" s="303"/>
      <c r="B27" s="309" t="s">
        <v>98</v>
      </c>
      <c r="C27" s="329" t="s">
        <v>99</v>
      </c>
      <c r="D27" s="330"/>
      <c r="E27" s="330"/>
      <c r="F27" s="330"/>
      <c r="G27" s="330"/>
      <c r="H27" s="330"/>
      <c r="I27" s="330"/>
      <c r="J27" s="330"/>
      <c r="K27" s="330"/>
      <c r="L27" s="330"/>
      <c r="M27" s="330"/>
      <c r="N27" s="331"/>
      <c r="O27" s="322">
        <v>3</v>
      </c>
      <c r="P27" s="323"/>
      <c r="Q27" s="315"/>
      <c r="R27" s="316"/>
      <c r="S27" s="94"/>
      <c r="T27" s="94"/>
    </row>
    <row r="28" spans="1:22" ht="45" customHeight="1">
      <c r="A28" s="304"/>
      <c r="B28" s="310"/>
      <c r="C28" s="344" t="s">
        <v>87</v>
      </c>
      <c r="D28" s="345"/>
      <c r="E28" s="319"/>
      <c r="F28" s="320"/>
      <c r="G28" s="320"/>
      <c r="H28" s="320"/>
      <c r="I28" s="320"/>
      <c r="J28" s="320"/>
      <c r="K28" s="320"/>
      <c r="L28" s="320"/>
      <c r="M28" s="320"/>
      <c r="N28" s="321"/>
      <c r="O28" s="324"/>
      <c r="P28" s="325"/>
      <c r="Q28" s="317"/>
      <c r="R28" s="318"/>
      <c r="S28" s="94">
        <f>$O$27</f>
        <v>3</v>
      </c>
      <c r="T28" s="94">
        <f>$Q$27</f>
        <v>0</v>
      </c>
    </row>
    <row r="29" spans="1:22" ht="55.5" customHeight="1">
      <c r="A29" s="303"/>
      <c r="B29" s="309" t="s">
        <v>100</v>
      </c>
      <c r="C29" s="329" t="s">
        <v>101</v>
      </c>
      <c r="D29" s="330"/>
      <c r="E29" s="330"/>
      <c r="F29" s="330"/>
      <c r="G29" s="330"/>
      <c r="H29" s="330"/>
      <c r="I29" s="330"/>
      <c r="J29" s="330"/>
      <c r="K29" s="330"/>
      <c r="L29" s="330"/>
      <c r="M29" s="330"/>
      <c r="N29" s="331"/>
      <c r="O29" s="322">
        <v>1</v>
      </c>
      <c r="P29" s="323"/>
      <c r="Q29" s="315"/>
      <c r="R29" s="316"/>
      <c r="S29" s="94"/>
      <c r="T29" s="94"/>
    </row>
    <row r="30" spans="1:22" ht="45" customHeight="1">
      <c r="A30" s="304"/>
      <c r="B30" s="310"/>
      <c r="C30" s="344" t="s">
        <v>87</v>
      </c>
      <c r="D30" s="345"/>
      <c r="E30" s="319"/>
      <c r="F30" s="320"/>
      <c r="G30" s="320"/>
      <c r="H30" s="320"/>
      <c r="I30" s="320"/>
      <c r="J30" s="320"/>
      <c r="K30" s="320"/>
      <c r="L30" s="320"/>
      <c r="M30" s="320"/>
      <c r="N30" s="321"/>
      <c r="O30" s="324"/>
      <c r="P30" s="325"/>
      <c r="Q30" s="317"/>
      <c r="R30" s="318"/>
      <c r="S30" s="94">
        <f>$O$29</f>
        <v>1</v>
      </c>
      <c r="T30" s="94">
        <f>$Q$29</f>
        <v>0</v>
      </c>
    </row>
    <row r="31" spans="1:22" ht="101.25" customHeight="1">
      <c r="A31" s="303"/>
      <c r="B31" s="377" t="s">
        <v>102</v>
      </c>
      <c r="C31" s="326" t="s">
        <v>103</v>
      </c>
      <c r="D31" s="327"/>
      <c r="E31" s="327"/>
      <c r="F31" s="327"/>
      <c r="G31" s="327"/>
      <c r="H31" s="327"/>
      <c r="I31" s="327"/>
      <c r="J31" s="327"/>
      <c r="K31" s="327"/>
      <c r="L31" s="327"/>
      <c r="M31" s="327"/>
      <c r="N31" s="328"/>
      <c r="O31" s="342">
        <v>1</v>
      </c>
      <c r="P31" s="343"/>
      <c r="Q31" s="338"/>
      <c r="R31" s="339"/>
      <c r="S31" s="94"/>
      <c r="T31" s="94"/>
      <c r="U31" s="7"/>
      <c r="V31" s="12"/>
    </row>
    <row r="32" spans="1:22" ht="51.75" customHeight="1">
      <c r="A32" s="304"/>
      <c r="B32" s="378"/>
      <c r="C32" s="346" t="s">
        <v>87</v>
      </c>
      <c r="D32" s="347"/>
      <c r="E32" s="319"/>
      <c r="F32" s="320"/>
      <c r="G32" s="320"/>
      <c r="H32" s="320"/>
      <c r="I32" s="320"/>
      <c r="J32" s="320"/>
      <c r="K32" s="320"/>
      <c r="L32" s="320"/>
      <c r="M32" s="320"/>
      <c r="N32" s="321"/>
      <c r="O32" s="340"/>
      <c r="P32" s="341"/>
      <c r="Q32" s="340"/>
      <c r="R32" s="341"/>
      <c r="S32" s="94">
        <f>$O$31</f>
        <v>1</v>
      </c>
      <c r="T32" s="94">
        <f>$Q$31</f>
        <v>0</v>
      </c>
      <c r="U32" s="7"/>
      <c r="V32" s="12"/>
    </row>
    <row r="33" spans="1:21" ht="89.25" customHeight="1">
      <c r="A33" s="303"/>
      <c r="B33" s="309" t="s">
        <v>104</v>
      </c>
      <c r="C33" s="329" t="s">
        <v>105</v>
      </c>
      <c r="D33" s="330"/>
      <c r="E33" s="330"/>
      <c r="F33" s="330"/>
      <c r="G33" s="330"/>
      <c r="H33" s="330"/>
      <c r="I33" s="330"/>
      <c r="J33" s="330"/>
      <c r="K33" s="330"/>
      <c r="L33" s="330"/>
      <c r="M33" s="330"/>
      <c r="N33" s="331"/>
      <c r="O33" s="322">
        <v>2</v>
      </c>
      <c r="P33" s="323"/>
      <c r="Q33" s="315"/>
      <c r="R33" s="316"/>
      <c r="S33" s="94"/>
      <c r="T33" s="94"/>
    </row>
    <row r="34" spans="1:21" ht="61.5" customHeight="1">
      <c r="A34" s="304"/>
      <c r="B34" s="310"/>
      <c r="C34" s="344" t="s">
        <v>87</v>
      </c>
      <c r="D34" s="345"/>
      <c r="E34" s="374"/>
      <c r="F34" s="375"/>
      <c r="G34" s="375"/>
      <c r="H34" s="375"/>
      <c r="I34" s="375"/>
      <c r="J34" s="375"/>
      <c r="K34" s="375"/>
      <c r="L34" s="375"/>
      <c r="M34" s="375"/>
      <c r="N34" s="376"/>
      <c r="O34" s="324"/>
      <c r="P34" s="325"/>
      <c r="Q34" s="317"/>
      <c r="R34" s="318"/>
      <c r="S34" s="94">
        <f>$O$33</f>
        <v>2</v>
      </c>
      <c r="T34" s="94">
        <f>$Q$33</f>
        <v>0</v>
      </c>
    </row>
    <row r="35" spans="1:21" ht="20.100000000000001" customHeight="1">
      <c r="A35" s="332">
        <f>COUNTA(A15:A34)</f>
        <v>0</v>
      </c>
      <c r="B35" s="297" t="s">
        <v>106</v>
      </c>
      <c r="C35" s="298"/>
      <c r="D35" s="298"/>
      <c r="E35" s="298"/>
      <c r="F35" s="298"/>
      <c r="G35" s="298"/>
      <c r="H35" s="298"/>
      <c r="I35" s="298"/>
      <c r="J35" s="298"/>
      <c r="K35" s="299"/>
      <c r="L35" s="291" t="s">
        <v>107</v>
      </c>
      <c r="M35" s="292"/>
      <c r="N35" s="293"/>
      <c r="O35" s="334">
        <f>AVERAGE(O15:P34)</f>
        <v>2.1</v>
      </c>
      <c r="P35" s="335"/>
      <c r="Q35" s="334" t="e">
        <f>AVERAGE(Q15:R34)</f>
        <v>#DIV/0!</v>
      </c>
      <c r="R35" s="335"/>
      <c r="S35" s="99">
        <f>$O$35</f>
        <v>2.1</v>
      </c>
      <c r="T35" s="99" t="e">
        <f>$Q$35</f>
        <v>#DIV/0!</v>
      </c>
    </row>
    <row r="36" spans="1:21" ht="19.5" customHeight="1">
      <c r="A36" s="333"/>
      <c r="B36" s="300"/>
      <c r="C36" s="301"/>
      <c r="D36" s="301"/>
      <c r="E36" s="301"/>
      <c r="F36" s="301"/>
      <c r="G36" s="301"/>
      <c r="H36" s="301"/>
      <c r="I36" s="301"/>
      <c r="J36" s="301"/>
      <c r="K36" s="302"/>
      <c r="L36" s="294"/>
      <c r="M36" s="295"/>
      <c r="N36" s="296"/>
      <c r="O36" s="336"/>
      <c r="P36" s="337"/>
      <c r="Q36" s="336"/>
      <c r="R36" s="337"/>
      <c r="S36" s="100"/>
      <c r="T36" s="100"/>
    </row>
    <row r="37" spans="1:21" ht="9.75" customHeight="1">
      <c r="A37" s="289"/>
      <c r="B37" s="41"/>
      <c r="C37" s="42"/>
      <c r="D37" s="42"/>
      <c r="E37" s="42"/>
      <c r="F37" s="42"/>
      <c r="G37" s="42"/>
      <c r="H37" s="42"/>
      <c r="I37" s="42"/>
      <c r="J37" s="43"/>
      <c r="K37" s="43"/>
      <c r="L37" s="43"/>
      <c r="M37" s="43"/>
      <c r="N37" s="43"/>
      <c r="O37" s="88">
        <f>COUNTIF(O15:P34,"5")</f>
        <v>0</v>
      </c>
      <c r="P37" s="89"/>
      <c r="Q37" s="88">
        <f>COUNTIF(Q15:R34,"5")</f>
        <v>0</v>
      </c>
      <c r="R37" s="90"/>
      <c r="S37" s="96" t="s">
        <v>108</v>
      </c>
      <c r="T37" s="96" t="s">
        <v>108</v>
      </c>
    </row>
    <row r="38" spans="1:21" s="8" customFormat="1" ht="32.25" customHeight="1">
      <c r="A38" s="290"/>
      <c r="B38" s="313" t="s">
        <v>109</v>
      </c>
      <c r="C38" s="314"/>
      <c r="D38" s="314"/>
      <c r="E38" s="314"/>
      <c r="F38" s="314"/>
      <c r="G38" s="314"/>
      <c r="H38" s="314"/>
      <c r="I38" s="314"/>
      <c r="J38" s="314"/>
      <c r="K38" s="11"/>
      <c r="L38" s="313" t="s">
        <v>110</v>
      </c>
      <c r="M38" s="314"/>
      <c r="N38" s="314"/>
      <c r="S38" s="97">
        <f>MAX(S15:S34)</f>
        <v>4</v>
      </c>
      <c r="T38" s="97">
        <f>MAX(T15:T34)</f>
        <v>0</v>
      </c>
      <c r="U38" s="114"/>
    </row>
    <row r="39" spans="1:21" ht="90.75" customHeight="1">
      <c r="A39" s="290"/>
      <c r="B39" s="305"/>
      <c r="C39" s="306"/>
      <c r="D39" s="306"/>
      <c r="E39" s="306"/>
      <c r="F39" s="306"/>
      <c r="G39" s="306"/>
      <c r="H39" s="306"/>
      <c r="I39" s="306"/>
      <c r="J39" s="306"/>
      <c r="K39" s="307"/>
      <c r="L39" s="305"/>
      <c r="M39" s="306"/>
      <c r="N39" s="306"/>
      <c r="O39" s="306"/>
      <c r="P39" s="306"/>
      <c r="Q39" s="306"/>
      <c r="R39" s="307"/>
      <c r="S39" s="98">
        <f>COUNTA(O15:O34)</f>
        <v>10</v>
      </c>
      <c r="T39" s="98">
        <f>COUNTA(Q15:Q34)</f>
        <v>0</v>
      </c>
    </row>
    <row r="40" spans="1:21" ht="27.75" customHeight="1">
      <c r="A40" s="290"/>
    </row>
    <row r="41" spans="1:21" s="8" customFormat="1" ht="27.75" customHeight="1">
      <c r="A41" s="290"/>
      <c r="B41" s="372" t="s">
        <v>111</v>
      </c>
      <c r="C41" s="373"/>
      <c r="D41" s="373"/>
      <c r="E41" s="373"/>
      <c r="F41" s="373"/>
      <c r="G41" s="373"/>
      <c r="H41" s="373"/>
      <c r="I41" s="373"/>
      <c r="J41" s="373"/>
      <c r="K41" s="13"/>
      <c r="L41" s="372" t="s">
        <v>112</v>
      </c>
      <c r="M41" s="373"/>
      <c r="N41" s="14"/>
      <c r="O41" s="14"/>
      <c r="P41" s="14"/>
      <c r="Q41" s="14"/>
      <c r="R41" s="15"/>
      <c r="S41" s="93" t="s">
        <v>113</v>
      </c>
      <c r="T41" s="101"/>
      <c r="U41" s="114"/>
    </row>
    <row r="42" spans="1:21" ht="90" customHeight="1">
      <c r="A42" s="290"/>
      <c r="B42" s="305"/>
      <c r="C42" s="306"/>
      <c r="D42" s="306"/>
      <c r="E42" s="306"/>
      <c r="F42" s="306"/>
      <c r="G42" s="306"/>
      <c r="H42" s="306"/>
      <c r="I42" s="306"/>
      <c r="J42" s="306"/>
      <c r="K42" s="307"/>
      <c r="L42" s="305"/>
      <c r="M42" s="306"/>
      <c r="N42" s="306"/>
      <c r="O42" s="306"/>
      <c r="P42" s="306"/>
      <c r="Q42" s="306"/>
      <c r="R42" s="307"/>
    </row>
    <row r="51" spans="3:3" ht="21.95" customHeight="1"/>
    <row r="52" spans="3:3" ht="21.95" customHeight="1"/>
    <row r="53" spans="3:3" ht="21.95" customHeight="1"/>
    <row r="54" spans="3:3" ht="21.95" customHeight="1"/>
    <row r="55" spans="3:3" ht="21.95" customHeight="1">
      <c r="C55" s="8"/>
    </row>
    <row r="56" spans="3:3" ht="21.95" customHeight="1">
      <c r="C56" s="8"/>
    </row>
    <row r="57" spans="3:3" ht="21.95" customHeight="1"/>
  </sheetData>
  <sheetProtection algorithmName="SHA-512" hashValue="5q3YYKmdfrsMzGJdvJlP6AAo2jlW+AWh4TmBu1zc3F5G7AtlJLDwngL6VVvms2BF3lMW7JF/4QleVP7KMmfipw==" saltValue="SfV7BXeJ+hMJKnd0hGuXeg==" spinCount="100000" sheet="1" objects="1" scenarios="1"/>
  <dataConsolidate/>
  <mergeCells count="98">
    <mergeCell ref="C17:N17"/>
    <mergeCell ref="C18:D18"/>
    <mergeCell ref="B31:B32"/>
    <mergeCell ref="A17:A18"/>
    <mergeCell ref="A19:A20"/>
    <mergeCell ref="C26:D26"/>
    <mergeCell ref="B19:B20"/>
    <mergeCell ref="E20:N20"/>
    <mergeCell ref="C22:D22"/>
    <mergeCell ref="B21:B22"/>
    <mergeCell ref="C20:D20"/>
    <mergeCell ref="C19:N19"/>
    <mergeCell ref="Q13:R14"/>
    <mergeCell ref="A15:A16"/>
    <mergeCell ref="B15:B16"/>
    <mergeCell ref="C16:D16"/>
    <mergeCell ref="B41:J41"/>
    <mergeCell ref="L38:N38"/>
    <mergeCell ref="L41:M41"/>
    <mergeCell ref="B39:K39"/>
    <mergeCell ref="C33:N33"/>
    <mergeCell ref="E34:N34"/>
    <mergeCell ref="B33:B34"/>
    <mergeCell ref="C34:D34"/>
    <mergeCell ref="E26:N26"/>
    <mergeCell ref="C24:D24"/>
    <mergeCell ref="B17:B18"/>
    <mergeCell ref="E18:N18"/>
    <mergeCell ref="K3:L3"/>
    <mergeCell ref="M6:R6"/>
    <mergeCell ref="C15:N15"/>
    <mergeCell ref="J14:K14"/>
    <mergeCell ref="M14:N14"/>
    <mergeCell ref="Q15:R16"/>
    <mergeCell ref="B13:D13"/>
    <mergeCell ref="E12:I12"/>
    <mergeCell ref="E13:I13"/>
    <mergeCell ref="E11:J11"/>
    <mergeCell ref="B14:I14"/>
    <mergeCell ref="B11:D11"/>
    <mergeCell ref="E16:N16"/>
    <mergeCell ref="O11:R12"/>
    <mergeCell ref="O13:P14"/>
    <mergeCell ref="A12:D12"/>
    <mergeCell ref="Q17:R18"/>
    <mergeCell ref="Q19:R20"/>
    <mergeCell ref="Q21:R22"/>
    <mergeCell ref="O15:P16"/>
    <mergeCell ref="O21:P22"/>
    <mergeCell ref="O17:P18"/>
    <mergeCell ref="O19:P20"/>
    <mergeCell ref="A35:A36"/>
    <mergeCell ref="E22:N22"/>
    <mergeCell ref="O35:P36"/>
    <mergeCell ref="Q35:R36"/>
    <mergeCell ref="C27:N27"/>
    <mergeCell ref="Q29:R30"/>
    <mergeCell ref="Q31:R32"/>
    <mergeCell ref="O31:P32"/>
    <mergeCell ref="A31:A32"/>
    <mergeCell ref="C23:N23"/>
    <mergeCell ref="C28:D28"/>
    <mergeCell ref="B29:B30"/>
    <mergeCell ref="C30:D30"/>
    <mergeCell ref="C29:N29"/>
    <mergeCell ref="C32:D32"/>
    <mergeCell ref="E32:N32"/>
    <mergeCell ref="O23:P24"/>
    <mergeCell ref="O29:P30"/>
    <mergeCell ref="O27:P28"/>
    <mergeCell ref="O25:P26"/>
    <mergeCell ref="A21:A22"/>
    <mergeCell ref="C21:N21"/>
    <mergeCell ref="C25:N25"/>
    <mergeCell ref="E24:N24"/>
    <mergeCell ref="Q33:R34"/>
    <mergeCell ref="E28:N28"/>
    <mergeCell ref="Q27:R28"/>
    <mergeCell ref="E30:N30"/>
    <mergeCell ref="Q25:R26"/>
    <mergeCell ref="O33:P34"/>
    <mergeCell ref="C31:N31"/>
    <mergeCell ref="A37:A42"/>
    <mergeCell ref="L35:N36"/>
    <mergeCell ref="B35:K36"/>
    <mergeCell ref="A23:A24"/>
    <mergeCell ref="A25:A26"/>
    <mergeCell ref="A27:A28"/>
    <mergeCell ref="A29:A30"/>
    <mergeCell ref="A33:A34"/>
    <mergeCell ref="L42:R42"/>
    <mergeCell ref="B23:B24"/>
    <mergeCell ref="L39:R39"/>
    <mergeCell ref="B42:K42"/>
    <mergeCell ref="B27:B28"/>
    <mergeCell ref="B25:B26"/>
    <mergeCell ref="B38:J38"/>
    <mergeCell ref="Q23:R24"/>
  </mergeCells>
  <phoneticPr fontId="1" type="noConversion"/>
  <conditionalFormatting sqref="O15:R31">
    <cfRule type="cellIs" dxfId="153" priority="7" stopIfTrue="1" operator="equal">
      <formula>0</formula>
    </cfRule>
    <cfRule type="cellIs" dxfId="152" priority="13" stopIfTrue="1" operator="between">
      <formula>4.6</formula>
      <formula>5</formula>
    </cfRule>
    <cfRule type="cellIs" dxfId="151" priority="14" stopIfTrue="1" operator="between">
      <formula>3.6</formula>
      <formula>4.5</formula>
    </cfRule>
    <cfRule type="cellIs" dxfId="150" priority="15" stopIfTrue="1" operator="between">
      <formula>2.6</formula>
      <formula>3.5</formula>
    </cfRule>
    <cfRule type="cellIs" dxfId="149" priority="16" stopIfTrue="1" operator="between">
      <formula>1.6</formula>
      <formula>2.5</formula>
    </cfRule>
  </conditionalFormatting>
  <conditionalFormatting sqref="O31:R31">
    <cfRule type="cellIs" dxfId="148" priority="8" stopIfTrue="1" operator="between">
      <formula>4.6</formula>
      <formula>5</formula>
    </cfRule>
    <cfRule type="cellIs" dxfId="147" priority="9" stopIfTrue="1" operator="between">
      <formula>3.6</formula>
      <formula>4.5</formula>
    </cfRule>
    <cfRule type="cellIs" dxfId="146" priority="10" stopIfTrue="1" operator="between">
      <formula>2.6</formula>
      <formula>3.5</formula>
    </cfRule>
    <cfRule type="cellIs" dxfId="145" priority="11" stopIfTrue="1" operator="between">
      <formula>1.6</formula>
      <formula>2.5</formula>
    </cfRule>
    <cfRule type="cellIs" dxfId="144" priority="12" stopIfTrue="1" operator="between">
      <formula>1</formula>
      <formula>1.5</formula>
    </cfRule>
    <cfRule type="cellIs" dxfId="143" priority="17" stopIfTrue="1" operator="between">
      <formula>0</formula>
      <formula>1.5</formula>
    </cfRule>
  </conditionalFormatting>
  <conditionalFormatting sqref="O33:R34 O15:R30">
    <cfRule type="cellIs" dxfId="142" priority="49" stopIfTrue="1" operator="between">
      <formula>1</formula>
      <formula>1.5</formula>
    </cfRule>
  </conditionalFormatting>
  <conditionalFormatting sqref="O33:R34">
    <cfRule type="cellIs" dxfId="141" priority="29" stopIfTrue="1" operator="equal">
      <formula>0</formula>
    </cfRule>
    <cfRule type="cellIs" dxfId="140" priority="45" stopIfTrue="1" operator="between">
      <formula>4.6</formula>
      <formula>5</formula>
    </cfRule>
    <cfRule type="cellIs" dxfId="139" priority="46" stopIfTrue="1" operator="between">
      <formula>3.6</formula>
      <formula>4.5</formula>
    </cfRule>
    <cfRule type="cellIs" dxfId="138" priority="47" stopIfTrue="1" operator="between">
      <formula>2.6</formula>
      <formula>3.5</formula>
    </cfRule>
    <cfRule type="cellIs" dxfId="137" priority="48" stopIfTrue="1" operator="between">
      <formula>1.6</formula>
      <formula>2.5</formula>
    </cfRule>
  </conditionalFormatting>
  <dataValidations count="3">
    <dataValidation type="whole" allowBlank="1" showErrorMessage="1" errorTitle="Input Error" error="Input a Whole Number between 1 and 5" sqref="O33:R34 O15:R30" xr:uid="{00000000-0002-0000-0200-000000000000}">
      <formula1>1</formula1>
      <formula2>5</formula2>
    </dataValidation>
    <dataValidation type="list" allowBlank="1" showInputMessage="1" showErrorMessage="1" sqref="A15:A34" xr:uid="{00000000-0002-0000-0200-000001000000}">
      <formula1>$S$40:$S$41</formula1>
    </dataValidation>
    <dataValidation type="whole" allowBlank="1" showInputMessage="1" showErrorMessage="1" errorTitle="Input Errir" error="Input a Whole Number between 1 and 5" sqref="O31:R31" xr:uid="{00000000-0002-0000-0400-000000000000}">
      <formula1>1</formula1>
      <formula2>5</formula2>
    </dataValidation>
  </dataValidations>
  <hyperlinks>
    <hyperlink ref="B2:I2" location="'Risk Scoring'!A1" display="Return To Risk Scoring Page" xr:uid="{00000000-0004-0000-02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rowBreaks count="1" manualBreakCount="1">
    <brk id="22"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5CC7-B98F-46E8-8F0C-AB5F14F98DE5}">
  <sheetPr>
    <pageSetUpPr fitToPage="1"/>
  </sheetPr>
  <dimension ref="A1:V45"/>
  <sheetViews>
    <sheetView showGridLines="0" zoomScale="66" zoomScaleNormal="66" workbookViewId="0">
      <selection activeCell="Q21" sqref="Q21:R22"/>
    </sheetView>
  </sheetViews>
  <sheetFormatPr defaultColWidth="9.140625" defaultRowHeight="24.75" customHeight="1"/>
  <cols>
    <col min="1" max="1" width="12.7109375" style="174" customWidth="1"/>
    <col min="2" max="9" width="6.7109375" style="174" customWidth="1"/>
    <col min="10" max="14" width="32.7109375" style="174" customWidth="1"/>
    <col min="15" max="18" width="9.7109375" style="174" customWidth="1"/>
    <col min="19" max="20" width="4.7109375" style="175" customWidth="1"/>
    <col min="21" max="16384" width="9.140625" style="174"/>
  </cols>
  <sheetData>
    <row r="1" spans="1:22" ht="24.75" customHeight="1">
      <c r="B1" s="379"/>
      <c r="C1" s="379"/>
      <c r="D1" s="379"/>
      <c r="E1" s="379"/>
      <c r="F1" s="379"/>
      <c r="G1" s="380"/>
      <c r="H1" s="380"/>
      <c r="I1" s="380"/>
      <c r="J1" s="380"/>
    </row>
    <row r="2" spans="1:22" ht="24.75" customHeight="1">
      <c r="B2" s="381" t="s">
        <v>71</v>
      </c>
      <c r="C2" s="381"/>
      <c r="D2" s="381"/>
      <c r="E2" s="381"/>
      <c r="F2" s="381"/>
      <c r="G2" s="381"/>
      <c r="H2" s="381"/>
      <c r="I2" s="381"/>
      <c r="J2" s="381"/>
      <c r="K2" s="212"/>
    </row>
    <row r="3" spans="1:22" ht="24.75" customHeight="1">
      <c r="B3" s="379"/>
      <c r="C3" s="379"/>
      <c r="D3" s="379"/>
      <c r="E3" s="379"/>
      <c r="F3" s="379"/>
      <c r="G3" s="380"/>
      <c r="H3" s="380"/>
      <c r="I3" s="380"/>
      <c r="J3" s="380"/>
    </row>
    <row r="4" spans="1:22" ht="24.75" customHeight="1">
      <c r="J4" s="210"/>
      <c r="K4" s="382"/>
      <c r="L4" s="382"/>
    </row>
    <row r="5" spans="1:22" ht="24.75" customHeight="1">
      <c r="J5" s="210"/>
      <c r="K5" s="213"/>
      <c r="L5" s="213"/>
    </row>
    <row r="6" spans="1:22" ht="24.75" customHeight="1">
      <c r="J6" s="210"/>
      <c r="K6" s="213"/>
      <c r="L6" s="213"/>
    </row>
    <row r="7" spans="1:22" ht="24.75" customHeight="1">
      <c r="J7" s="210"/>
      <c r="K7" s="212"/>
    </row>
    <row r="9" spans="1:22" ht="24.75" customHeight="1">
      <c r="B9" s="176"/>
      <c r="C9" s="176"/>
      <c r="D9" s="176"/>
      <c r="E9" s="176"/>
      <c r="F9" s="176"/>
      <c r="G9" s="176"/>
      <c r="H9" s="176"/>
      <c r="I9" s="176"/>
      <c r="J9" s="176"/>
      <c r="K9" s="176"/>
      <c r="L9" s="176"/>
      <c r="M9" s="176"/>
      <c r="N9" s="176"/>
      <c r="O9" s="176"/>
      <c r="P9" s="176"/>
      <c r="Q9" s="176"/>
      <c r="R9" s="176"/>
    </row>
    <row r="10" spans="1:22" ht="24.75" customHeight="1">
      <c r="F10" s="176"/>
      <c r="G10" s="176"/>
      <c r="H10" s="176"/>
      <c r="I10" s="176"/>
      <c r="K10" s="177"/>
      <c r="L10" s="177"/>
      <c r="M10" s="177"/>
      <c r="N10" s="177"/>
    </row>
    <row r="11" spans="1:22" ht="24.75" customHeight="1">
      <c r="A11" s="211"/>
      <c r="B11" s="393" t="s">
        <v>72</v>
      </c>
      <c r="C11" s="393"/>
      <c r="D11" s="393"/>
      <c r="E11" s="358">
        <f>Supplier!C5</f>
        <v>0</v>
      </c>
      <c r="F11" s="358"/>
      <c r="G11" s="358"/>
      <c r="H11" s="358"/>
      <c r="I11" s="358"/>
      <c r="J11" s="358"/>
      <c r="L11" s="40" t="s">
        <v>73</v>
      </c>
      <c r="O11" s="394" t="s">
        <v>114</v>
      </c>
      <c r="P11" s="395"/>
      <c r="Q11" s="395"/>
      <c r="R11" s="396"/>
    </row>
    <row r="12" spans="1:22" ht="27" customHeight="1">
      <c r="A12" s="393" t="s">
        <v>7</v>
      </c>
      <c r="B12" s="393"/>
      <c r="C12" s="393"/>
      <c r="D12" s="393"/>
      <c r="E12" s="355">
        <f>Supplier!C1</f>
        <v>0</v>
      </c>
      <c r="F12" s="355"/>
      <c r="G12" s="355"/>
      <c r="H12" s="355"/>
      <c r="I12" s="355"/>
      <c r="J12" s="36" t="s">
        <v>75</v>
      </c>
      <c r="K12" s="178"/>
      <c r="L12" s="179" t="s">
        <v>76</v>
      </c>
      <c r="M12" s="178"/>
      <c r="N12" s="180" t="s">
        <v>77</v>
      </c>
      <c r="O12" s="397"/>
      <c r="P12" s="398"/>
      <c r="Q12" s="398"/>
      <c r="R12" s="399"/>
    </row>
    <row r="13" spans="1:22" ht="24.75" customHeight="1">
      <c r="A13" s="211"/>
      <c r="B13" s="400" t="s">
        <v>78</v>
      </c>
      <c r="C13" s="400"/>
      <c r="D13" s="400"/>
      <c r="E13" s="356">
        <f>Supplier!C2</f>
        <v>0</v>
      </c>
      <c r="F13" s="356"/>
      <c r="G13" s="356"/>
      <c r="H13" s="356"/>
      <c r="I13" s="357"/>
      <c r="J13" s="3">
        <v>1</v>
      </c>
      <c r="K13" s="181">
        <v>2</v>
      </c>
      <c r="L13" s="182">
        <v>3</v>
      </c>
      <c r="M13" s="183">
        <v>4</v>
      </c>
      <c r="N13" s="184">
        <v>5</v>
      </c>
      <c r="O13" s="394" t="s">
        <v>79</v>
      </c>
      <c r="P13" s="395"/>
      <c r="Q13" s="401" t="s">
        <v>80</v>
      </c>
      <c r="R13" s="401"/>
    </row>
    <row r="14" spans="1:22" ht="35.25" customHeight="1">
      <c r="A14" s="185" t="s">
        <v>81</v>
      </c>
      <c r="B14" s="402" t="s">
        <v>115</v>
      </c>
      <c r="C14" s="402"/>
      <c r="D14" s="402"/>
      <c r="E14" s="402"/>
      <c r="F14" s="402"/>
      <c r="G14" s="402"/>
      <c r="H14" s="402"/>
      <c r="I14" s="402"/>
      <c r="J14" s="383" t="s">
        <v>83</v>
      </c>
      <c r="K14" s="384"/>
      <c r="L14" s="186"/>
      <c r="M14" s="385" t="s">
        <v>84</v>
      </c>
      <c r="N14" s="386"/>
      <c r="O14" s="397"/>
      <c r="P14" s="398"/>
      <c r="Q14" s="401"/>
      <c r="R14" s="401"/>
      <c r="S14" s="187"/>
      <c r="T14" s="187"/>
      <c r="U14" s="188"/>
      <c r="V14" s="188"/>
    </row>
    <row r="15" spans="1:22" ht="46.5" customHeight="1">
      <c r="A15" s="387"/>
      <c r="B15" s="311" t="s">
        <v>116</v>
      </c>
      <c r="C15" s="326" t="s">
        <v>117</v>
      </c>
      <c r="D15" s="327"/>
      <c r="E15" s="327"/>
      <c r="F15" s="327"/>
      <c r="G15" s="327"/>
      <c r="H15" s="327"/>
      <c r="I15" s="327"/>
      <c r="J15" s="327"/>
      <c r="K15" s="327"/>
      <c r="L15" s="327"/>
      <c r="M15" s="327"/>
      <c r="N15" s="328"/>
      <c r="O15" s="389">
        <v>3</v>
      </c>
      <c r="P15" s="390"/>
      <c r="Q15" s="403"/>
      <c r="R15" s="404"/>
      <c r="S15" s="187"/>
      <c r="T15" s="187"/>
      <c r="U15" s="189"/>
      <c r="V15" s="188"/>
    </row>
    <row r="16" spans="1:22" ht="37.5" customHeight="1">
      <c r="A16" s="388"/>
      <c r="B16" s="312"/>
      <c r="C16" s="401" t="s">
        <v>87</v>
      </c>
      <c r="D16" s="401"/>
      <c r="E16" s="319"/>
      <c r="F16" s="320"/>
      <c r="G16" s="320"/>
      <c r="H16" s="320"/>
      <c r="I16" s="320"/>
      <c r="J16" s="320"/>
      <c r="K16" s="320"/>
      <c r="L16" s="320"/>
      <c r="M16" s="320"/>
      <c r="N16" s="321"/>
      <c r="O16" s="391"/>
      <c r="P16" s="392"/>
      <c r="Q16" s="405"/>
      <c r="R16" s="406"/>
      <c r="S16" s="187">
        <f>$O$15</f>
        <v>3</v>
      </c>
      <c r="T16" s="187">
        <f>$Q$15</f>
        <v>0</v>
      </c>
      <c r="U16" s="189"/>
      <c r="V16" s="188"/>
    </row>
    <row r="17" spans="1:22" ht="37.5" customHeight="1">
      <c r="A17" s="387"/>
      <c r="B17" s="311" t="s">
        <v>118</v>
      </c>
      <c r="C17" s="326" t="s">
        <v>119</v>
      </c>
      <c r="D17" s="327"/>
      <c r="E17" s="327"/>
      <c r="F17" s="327"/>
      <c r="G17" s="327"/>
      <c r="H17" s="327"/>
      <c r="I17" s="327"/>
      <c r="J17" s="327"/>
      <c r="K17" s="327"/>
      <c r="L17" s="327"/>
      <c r="M17" s="327"/>
      <c r="N17" s="328"/>
      <c r="O17" s="389">
        <v>4</v>
      </c>
      <c r="P17" s="390"/>
      <c r="Q17" s="403"/>
      <c r="R17" s="404"/>
      <c r="S17" s="187"/>
      <c r="T17" s="187"/>
      <c r="U17" s="189"/>
      <c r="V17" s="188"/>
    </row>
    <row r="18" spans="1:22" ht="37.5" customHeight="1">
      <c r="A18" s="388"/>
      <c r="B18" s="312"/>
      <c r="C18" s="401" t="s">
        <v>87</v>
      </c>
      <c r="D18" s="401"/>
      <c r="E18" s="319"/>
      <c r="F18" s="320"/>
      <c r="G18" s="320"/>
      <c r="H18" s="320"/>
      <c r="I18" s="320"/>
      <c r="J18" s="320"/>
      <c r="K18" s="320"/>
      <c r="L18" s="320"/>
      <c r="M18" s="320"/>
      <c r="N18" s="321"/>
      <c r="O18" s="391"/>
      <c r="P18" s="392"/>
      <c r="Q18" s="405"/>
      <c r="R18" s="406"/>
      <c r="S18" s="187">
        <f>$O$17</f>
        <v>4</v>
      </c>
      <c r="T18" s="187">
        <f>$Q$17</f>
        <v>0</v>
      </c>
      <c r="U18" s="189"/>
      <c r="V18" s="188"/>
    </row>
    <row r="19" spans="1:22" ht="37.5" customHeight="1">
      <c r="A19" s="387"/>
      <c r="B19" s="311" t="s">
        <v>120</v>
      </c>
      <c r="C19" s="326" t="s">
        <v>121</v>
      </c>
      <c r="D19" s="327"/>
      <c r="E19" s="327"/>
      <c r="F19" s="327"/>
      <c r="G19" s="327"/>
      <c r="H19" s="327"/>
      <c r="I19" s="327"/>
      <c r="J19" s="327"/>
      <c r="K19" s="327"/>
      <c r="L19" s="327"/>
      <c r="M19" s="327"/>
      <c r="N19" s="328"/>
      <c r="O19" s="389">
        <v>3</v>
      </c>
      <c r="P19" s="390"/>
      <c r="Q19" s="403"/>
      <c r="R19" s="404"/>
      <c r="S19" s="187"/>
      <c r="T19" s="187"/>
      <c r="U19" s="189"/>
      <c r="V19" s="188"/>
    </row>
    <row r="20" spans="1:22" ht="37.5" customHeight="1">
      <c r="A20" s="388"/>
      <c r="B20" s="312"/>
      <c r="C20" s="401" t="s">
        <v>87</v>
      </c>
      <c r="D20" s="401"/>
      <c r="E20" s="319"/>
      <c r="F20" s="320"/>
      <c r="G20" s="320"/>
      <c r="H20" s="320"/>
      <c r="I20" s="320"/>
      <c r="J20" s="320"/>
      <c r="K20" s="320"/>
      <c r="L20" s="320"/>
      <c r="M20" s="320"/>
      <c r="N20" s="321"/>
      <c r="O20" s="391"/>
      <c r="P20" s="392"/>
      <c r="Q20" s="405"/>
      <c r="R20" s="406"/>
      <c r="S20" s="187">
        <f>$O$19</f>
        <v>3</v>
      </c>
      <c r="T20" s="187">
        <f>$Q$19</f>
        <v>0</v>
      </c>
      <c r="U20" s="189"/>
      <c r="V20" s="188"/>
    </row>
    <row r="21" spans="1:22" ht="43.5" customHeight="1">
      <c r="A21" s="387"/>
      <c r="B21" s="311" t="s">
        <v>122</v>
      </c>
      <c r="C21" s="326" t="s">
        <v>123</v>
      </c>
      <c r="D21" s="327"/>
      <c r="E21" s="327"/>
      <c r="F21" s="327"/>
      <c r="G21" s="327"/>
      <c r="H21" s="327"/>
      <c r="I21" s="327"/>
      <c r="J21" s="327"/>
      <c r="K21" s="327"/>
      <c r="L21" s="327"/>
      <c r="M21" s="327"/>
      <c r="N21" s="328"/>
      <c r="O21" s="389">
        <v>3</v>
      </c>
      <c r="P21" s="390"/>
      <c r="Q21" s="403"/>
      <c r="R21" s="404"/>
      <c r="S21" s="187"/>
      <c r="T21" s="187"/>
      <c r="U21" s="189"/>
      <c r="V21" s="188"/>
    </row>
    <row r="22" spans="1:22" ht="37.5" customHeight="1">
      <c r="A22" s="388"/>
      <c r="B22" s="312"/>
      <c r="C22" s="401" t="s">
        <v>87</v>
      </c>
      <c r="D22" s="401"/>
      <c r="E22" s="319"/>
      <c r="F22" s="320"/>
      <c r="G22" s="320"/>
      <c r="H22" s="320"/>
      <c r="I22" s="320"/>
      <c r="J22" s="320"/>
      <c r="K22" s="320"/>
      <c r="L22" s="320"/>
      <c r="M22" s="320"/>
      <c r="N22" s="321"/>
      <c r="O22" s="391"/>
      <c r="P22" s="392"/>
      <c r="Q22" s="405"/>
      <c r="R22" s="406"/>
      <c r="S22" s="187">
        <f>$O$21</f>
        <v>3</v>
      </c>
      <c r="T22" s="187">
        <f>$Q$21</f>
        <v>0</v>
      </c>
      <c r="U22" s="189"/>
      <c r="V22" s="188"/>
    </row>
    <row r="23" spans="1:22" ht="68.25" customHeight="1">
      <c r="A23" s="387"/>
      <c r="B23" s="311" t="s">
        <v>124</v>
      </c>
      <c r="C23" s="326" t="s">
        <v>125</v>
      </c>
      <c r="D23" s="327"/>
      <c r="E23" s="327"/>
      <c r="F23" s="327"/>
      <c r="G23" s="327"/>
      <c r="H23" s="327"/>
      <c r="I23" s="327"/>
      <c r="J23" s="327"/>
      <c r="K23" s="327"/>
      <c r="L23" s="327"/>
      <c r="M23" s="327"/>
      <c r="N23" s="328"/>
      <c r="O23" s="389">
        <v>2</v>
      </c>
      <c r="P23" s="390"/>
      <c r="Q23" s="403"/>
      <c r="R23" s="404"/>
      <c r="S23" s="187"/>
      <c r="T23" s="187"/>
      <c r="U23" s="189"/>
      <c r="V23" s="188"/>
    </row>
    <row r="24" spans="1:22" ht="37.5" customHeight="1">
      <c r="A24" s="388"/>
      <c r="B24" s="312"/>
      <c r="C24" s="401" t="s">
        <v>87</v>
      </c>
      <c r="D24" s="401"/>
      <c r="E24" s="319"/>
      <c r="F24" s="320"/>
      <c r="G24" s="320"/>
      <c r="H24" s="320"/>
      <c r="I24" s="320"/>
      <c r="J24" s="320"/>
      <c r="K24" s="320"/>
      <c r="L24" s="320"/>
      <c r="M24" s="320"/>
      <c r="N24" s="321"/>
      <c r="O24" s="391"/>
      <c r="P24" s="392"/>
      <c r="Q24" s="405"/>
      <c r="R24" s="406"/>
      <c r="S24" s="187">
        <f>$O$23</f>
        <v>2</v>
      </c>
      <c r="T24" s="187">
        <f>$Q$23</f>
        <v>0</v>
      </c>
      <c r="U24" s="189"/>
      <c r="V24" s="188"/>
    </row>
    <row r="25" spans="1:22" ht="37.5" customHeight="1">
      <c r="A25" s="387"/>
      <c r="B25" s="311" t="s">
        <v>126</v>
      </c>
      <c r="C25" s="326" t="s">
        <v>127</v>
      </c>
      <c r="D25" s="327"/>
      <c r="E25" s="327"/>
      <c r="F25" s="327"/>
      <c r="G25" s="327"/>
      <c r="H25" s="327"/>
      <c r="I25" s="327"/>
      <c r="J25" s="327"/>
      <c r="K25" s="327"/>
      <c r="L25" s="327"/>
      <c r="M25" s="327"/>
      <c r="N25" s="328"/>
      <c r="O25" s="389">
        <v>2</v>
      </c>
      <c r="P25" s="390"/>
      <c r="Q25" s="403"/>
      <c r="R25" s="404"/>
      <c r="S25" s="187"/>
      <c r="T25" s="187"/>
      <c r="U25" s="189"/>
      <c r="V25" s="188"/>
    </row>
    <row r="26" spans="1:22" ht="37.5" customHeight="1">
      <c r="A26" s="388"/>
      <c r="B26" s="312"/>
      <c r="C26" s="401" t="s">
        <v>87</v>
      </c>
      <c r="D26" s="401"/>
      <c r="E26" s="319"/>
      <c r="F26" s="320"/>
      <c r="G26" s="320"/>
      <c r="H26" s="320"/>
      <c r="I26" s="320"/>
      <c r="J26" s="320"/>
      <c r="K26" s="320"/>
      <c r="L26" s="320"/>
      <c r="M26" s="320"/>
      <c r="N26" s="321"/>
      <c r="O26" s="391"/>
      <c r="P26" s="392"/>
      <c r="Q26" s="405"/>
      <c r="R26" s="406"/>
      <c r="S26" s="187">
        <f>$O$25</f>
        <v>2</v>
      </c>
      <c r="T26" s="187">
        <f>$Q$25</f>
        <v>0</v>
      </c>
      <c r="U26" s="189"/>
      <c r="V26" s="188"/>
    </row>
    <row r="27" spans="1:22" ht="37.5" customHeight="1">
      <c r="A27" s="387"/>
      <c r="B27" s="311" t="s">
        <v>128</v>
      </c>
      <c r="C27" s="326" t="s">
        <v>129</v>
      </c>
      <c r="D27" s="327"/>
      <c r="E27" s="327"/>
      <c r="F27" s="327"/>
      <c r="G27" s="327"/>
      <c r="H27" s="327"/>
      <c r="I27" s="327"/>
      <c r="J27" s="327"/>
      <c r="K27" s="327"/>
      <c r="L27" s="327"/>
      <c r="M27" s="327"/>
      <c r="N27" s="328"/>
      <c r="O27" s="389">
        <v>1</v>
      </c>
      <c r="P27" s="390"/>
      <c r="Q27" s="403"/>
      <c r="R27" s="404"/>
      <c r="S27" s="187"/>
      <c r="T27" s="187"/>
      <c r="U27" s="189"/>
      <c r="V27" s="188"/>
    </row>
    <row r="28" spans="1:22" ht="37.5" customHeight="1">
      <c r="A28" s="388"/>
      <c r="B28" s="312"/>
      <c r="C28" s="401" t="s">
        <v>87</v>
      </c>
      <c r="D28" s="401"/>
      <c r="E28" s="319"/>
      <c r="F28" s="320"/>
      <c r="G28" s="320"/>
      <c r="H28" s="320"/>
      <c r="I28" s="320"/>
      <c r="J28" s="320"/>
      <c r="K28" s="320"/>
      <c r="L28" s="320"/>
      <c r="M28" s="320"/>
      <c r="N28" s="321"/>
      <c r="O28" s="391"/>
      <c r="P28" s="392"/>
      <c r="Q28" s="405"/>
      <c r="R28" s="406"/>
      <c r="S28" s="187">
        <f>$O$27</f>
        <v>1</v>
      </c>
      <c r="T28" s="187">
        <f>$Q$27</f>
        <v>0</v>
      </c>
      <c r="U28" s="189"/>
      <c r="V28" s="188"/>
    </row>
    <row r="29" spans="1:22" ht="46.5" customHeight="1">
      <c r="A29" s="387"/>
      <c r="B29" s="311" t="s">
        <v>130</v>
      </c>
      <c r="C29" s="326" t="s">
        <v>131</v>
      </c>
      <c r="D29" s="327"/>
      <c r="E29" s="327"/>
      <c r="F29" s="327"/>
      <c r="G29" s="327"/>
      <c r="H29" s="327"/>
      <c r="I29" s="327"/>
      <c r="J29" s="327"/>
      <c r="K29" s="327"/>
      <c r="L29" s="327"/>
      <c r="M29" s="327"/>
      <c r="N29" s="328"/>
      <c r="O29" s="389">
        <v>4</v>
      </c>
      <c r="P29" s="390"/>
      <c r="Q29" s="403"/>
      <c r="R29" s="404"/>
      <c r="S29" s="187"/>
      <c r="T29" s="187"/>
      <c r="U29" s="189"/>
      <c r="V29" s="188"/>
    </row>
    <row r="30" spans="1:22" ht="37.5" customHeight="1">
      <c r="A30" s="388"/>
      <c r="B30" s="312"/>
      <c r="C30" s="407" t="s">
        <v>87</v>
      </c>
      <c r="D30" s="407"/>
      <c r="E30" s="319"/>
      <c r="F30" s="320"/>
      <c r="G30" s="320"/>
      <c r="H30" s="320"/>
      <c r="I30" s="320"/>
      <c r="J30" s="320"/>
      <c r="K30" s="320"/>
      <c r="L30" s="320"/>
      <c r="M30" s="320"/>
      <c r="N30" s="321"/>
      <c r="O30" s="391"/>
      <c r="P30" s="392"/>
      <c r="Q30" s="405"/>
      <c r="R30" s="406"/>
      <c r="S30" s="187">
        <f>$O$29</f>
        <v>4</v>
      </c>
      <c r="T30" s="187">
        <f>$Q$29</f>
        <v>0</v>
      </c>
      <c r="U30" s="189"/>
      <c r="V30" s="188"/>
    </row>
    <row r="31" spans="1:22" ht="37.5" customHeight="1">
      <c r="A31" s="387"/>
      <c r="B31" s="311" t="s">
        <v>132</v>
      </c>
      <c r="C31" s="326" t="s">
        <v>133</v>
      </c>
      <c r="D31" s="327"/>
      <c r="E31" s="327"/>
      <c r="F31" s="327"/>
      <c r="G31" s="327"/>
      <c r="H31" s="327"/>
      <c r="I31" s="327"/>
      <c r="J31" s="327"/>
      <c r="K31" s="327"/>
      <c r="L31" s="327"/>
      <c r="M31" s="327"/>
      <c r="N31" s="328"/>
      <c r="O31" s="389">
        <v>3</v>
      </c>
      <c r="P31" s="390"/>
      <c r="Q31" s="403"/>
      <c r="R31" s="404"/>
      <c r="S31" s="187"/>
      <c r="T31" s="187"/>
      <c r="U31" s="189"/>
      <c r="V31" s="188"/>
    </row>
    <row r="32" spans="1:22" ht="37.5" customHeight="1">
      <c r="A32" s="388"/>
      <c r="B32" s="312"/>
      <c r="C32" s="407" t="s">
        <v>87</v>
      </c>
      <c r="D32" s="407"/>
      <c r="E32" s="319"/>
      <c r="F32" s="320"/>
      <c r="G32" s="320"/>
      <c r="H32" s="320"/>
      <c r="I32" s="320"/>
      <c r="J32" s="320"/>
      <c r="K32" s="320"/>
      <c r="L32" s="320"/>
      <c r="M32" s="320"/>
      <c r="N32" s="321"/>
      <c r="O32" s="391"/>
      <c r="P32" s="392"/>
      <c r="Q32" s="405"/>
      <c r="R32" s="406"/>
      <c r="S32" s="187">
        <f>$O$31</f>
        <v>3</v>
      </c>
      <c r="T32" s="187">
        <f>$Q$31</f>
        <v>0</v>
      </c>
      <c r="U32" s="189"/>
      <c r="V32" s="188"/>
    </row>
    <row r="33" spans="1:22" ht="81.75" customHeight="1">
      <c r="A33" s="387"/>
      <c r="B33" s="311" t="s">
        <v>134</v>
      </c>
      <c r="C33" s="326" t="s">
        <v>135</v>
      </c>
      <c r="D33" s="327"/>
      <c r="E33" s="327"/>
      <c r="F33" s="327"/>
      <c r="G33" s="327"/>
      <c r="H33" s="327"/>
      <c r="I33" s="327"/>
      <c r="J33" s="327"/>
      <c r="K33" s="327"/>
      <c r="L33" s="327"/>
      <c r="M33" s="327"/>
      <c r="N33" s="328"/>
      <c r="O33" s="389">
        <v>2</v>
      </c>
      <c r="P33" s="390"/>
      <c r="Q33" s="403"/>
      <c r="R33" s="404"/>
      <c r="S33" s="187"/>
      <c r="T33" s="187"/>
      <c r="U33" s="189"/>
      <c r="V33" s="188"/>
    </row>
    <row r="34" spans="1:22" ht="37.5" customHeight="1">
      <c r="A34" s="388"/>
      <c r="B34" s="312"/>
      <c r="C34" s="407" t="s">
        <v>87</v>
      </c>
      <c r="D34" s="407"/>
      <c r="E34" s="319"/>
      <c r="F34" s="320"/>
      <c r="G34" s="320"/>
      <c r="H34" s="320"/>
      <c r="I34" s="320"/>
      <c r="J34" s="320"/>
      <c r="K34" s="320"/>
      <c r="L34" s="320"/>
      <c r="M34" s="320"/>
      <c r="N34" s="321"/>
      <c r="O34" s="391"/>
      <c r="P34" s="392"/>
      <c r="Q34" s="405"/>
      <c r="R34" s="406"/>
      <c r="S34" s="187">
        <f>$O$33</f>
        <v>2</v>
      </c>
      <c r="T34" s="187">
        <f>$Q$33</f>
        <v>0</v>
      </c>
      <c r="U34" s="189"/>
      <c r="V34" s="188"/>
    </row>
    <row r="35" spans="1:22" ht="52.5" customHeight="1">
      <c r="A35" s="387"/>
      <c r="B35" s="309" t="s">
        <v>136</v>
      </c>
      <c r="C35" s="326" t="s">
        <v>137</v>
      </c>
      <c r="D35" s="327"/>
      <c r="E35" s="327"/>
      <c r="F35" s="327"/>
      <c r="G35" s="327"/>
      <c r="H35" s="327"/>
      <c r="I35" s="327"/>
      <c r="J35" s="327"/>
      <c r="K35" s="327"/>
      <c r="L35" s="327"/>
      <c r="M35" s="327"/>
      <c r="N35" s="328"/>
      <c r="O35" s="389">
        <v>2</v>
      </c>
      <c r="P35" s="390"/>
      <c r="Q35" s="403"/>
      <c r="R35" s="404"/>
      <c r="S35" s="187"/>
      <c r="T35" s="187"/>
      <c r="U35" s="189"/>
      <c r="V35" s="188"/>
    </row>
    <row r="36" spans="1:22" ht="37.5" customHeight="1">
      <c r="A36" s="388"/>
      <c r="B36" s="310"/>
      <c r="C36" s="407" t="s">
        <v>87</v>
      </c>
      <c r="D36" s="407"/>
      <c r="E36" s="319"/>
      <c r="F36" s="320"/>
      <c r="G36" s="320"/>
      <c r="H36" s="320"/>
      <c r="I36" s="320"/>
      <c r="J36" s="320"/>
      <c r="K36" s="320"/>
      <c r="L36" s="320"/>
      <c r="M36" s="320"/>
      <c r="N36" s="321"/>
      <c r="O36" s="391"/>
      <c r="P36" s="392"/>
      <c r="Q36" s="405"/>
      <c r="R36" s="406"/>
      <c r="S36" s="187">
        <f>$O$35</f>
        <v>2</v>
      </c>
      <c r="T36" s="187">
        <f>$Q$35</f>
        <v>0</v>
      </c>
      <c r="U36" s="189"/>
      <c r="V36" s="188"/>
    </row>
    <row r="37" spans="1:22" ht="52.5" customHeight="1">
      <c r="A37" s="387"/>
      <c r="B37" s="311" t="s">
        <v>138</v>
      </c>
      <c r="C37" s="408" t="s">
        <v>139</v>
      </c>
      <c r="D37" s="409"/>
      <c r="E37" s="409"/>
      <c r="F37" s="409"/>
      <c r="G37" s="409"/>
      <c r="H37" s="409"/>
      <c r="I37" s="409"/>
      <c r="J37" s="409"/>
      <c r="K37" s="409"/>
      <c r="L37" s="409"/>
      <c r="M37" s="409"/>
      <c r="N37" s="409"/>
      <c r="O37" s="410">
        <v>4</v>
      </c>
      <c r="P37" s="411"/>
      <c r="Q37" s="403"/>
      <c r="R37" s="404"/>
    </row>
    <row r="38" spans="1:22" ht="37.5" customHeight="1">
      <c r="A38" s="388"/>
      <c r="B38" s="312"/>
      <c r="C38" s="345" t="s">
        <v>87</v>
      </c>
      <c r="D38" s="345"/>
      <c r="E38" s="414"/>
      <c r="F38" s="415"/>
      <c r="G38" s="415"/>
      <c r="H38" s="415"/>
      <c r="I38" s="415"/>
      <c r="J38" s="415"/>
      <c r="K38" s="415"/>
      <c r="L38" s="415"/>
      <c r="M38" s="415"/>
      <c r="N38" s="416"/>
      <c r="O38" s="412"/>
      <c r="P38" s="413"/>
      <c r="Q38" s="405"/>
      <c r="R38" s="406"/>
      <c r="S38" s="187">
        <f>$O$35</f>
        <v>2</v>
      </c>
      <c r="T38" s="187">
        <f>$Q$35</f>
        <v>0</v>
      </c>
    </row>
    <row r="39" spans="1:22" ht="24.75" customHeight="1">
      <c r="A39" s="419">
        <f>COUNTA(A15:A38)</f>
        <v>0</v>
      </c>
      <c r="B39" s="421" t="s">
        <v>106</v>
      </c>
      <c r="C39" s="422"/>
      <c r="D39" s="422"/>
      <c r="E39" s="422"/>
      <c r="F39" s="422"/>
      <c r="G39" s="422"/>
      <c r="H39" s="422"/>
      <c r="I39" s="422"/>
      <c r="J39" s="422"/>
      <c r="K39" s="423"/>
      <c r="L39" s="427" t="s">
        <v>107</v>
      </c>
      <c r="M39" s="428"/>
      <c r="N39" s="429"/>
      <c r="O39" s="433">
        <f>AVERAGE(O15:P38)</f>
        <v>2.75</v>
      </c>
      <c r="P39" s="433"/>
      <c r="Q39" s="433" t="e">
        <f>AVERAGE(Q15:R37)</f>
        <v>#DIV/0!</v>
      </c>
      <c r="R39" s="433"/>
      <c r="S39" s="190">
        <f>$O$39</f>
        <v>2.75</v>
      </c>
      <c r="T39" s="190" t="e">
        <f>$Q$39</f>
        <v>#DIV/0!</v>
      </c>
    </row>
    <row r="40" spans="1:22" ht="24.75" customHeight="1">
      <c r="A40" s="420"/>
      <c r="B40" s="424"/>
      <c r="C40" s="425"/>
      <c r="D40" s="425"/>
      <c r="E40" s="425"/>
      <c r="F40" s="425"/>
      <c r="G40" s="425"/>
      <c r="H40" s="425"/>
      <c r="I40" s="425"/>
      <c r="J40" s="425"/>
      <c r="K40" s="426"/>
      <c r="L40" s="430"/>
      <c r="M40" s="431"/>
      <c r="N40" s="432"/>
      <c r="O40" s="433"/>
      <c r="P40" s="433"/>
      <c r="Q40" s="433"/>
      <c r="R40" s="433"/>
    </row>
    <row r="41" spans="1:22" ht="5.25" customHeight="1">
      <c r="A41" s="434"/>
      <c r="B41" s="193"/>
      <c r="C41" s="194"/>
      <c r="D41" s="194"/>
      <c r="E41" s="194"/>
      <c r="F41" s="194"/>
      <c r="G41" s="194"/>
      <c r="H41" s="194"/>
      <c r="I41" s="194"/>
      <c r="J41" s="195"/>
      <c r="K41" s="195"/>
      <c r="L41" s="195"/>
      <c r="M41" s="195"/>
      <c r="N41" s="195"/>
      <c r="O41" s="196">
        <f>COUNTIF(O15:P36,"5")</f>
        <v>0</v>
      </c>
      <c r="P41" s="168"/>
      <c r="Q41" s="196">
        <f>COUNTIF(Q15:R36,"5")</f>
        <v>0</v>
      </c>
      <c r="R41" s="169"/>
      <c r="S41" s="191" t="s">
        <v>108</v>
      </c>
      <c r="T41" s="191" t="s">
        <v>108</v>
      </c>
    </row>
    <row r="42" spans="1:22" ht="24.75" customHeight="1">
      <c r="A42" s="435"/>
      <c r="B42" s="436" t="s">
        <v>109</v>
      </c>
      <c r="C42" s="437"/>
      <c r="D42" s="437"/>
      <c r="E42" s="437"/>
      <c r="F42" s="437"/>
      <c r="G42" s="437"/>
      <c r="H42" s="437"/>
      <c r="I42" s="437"/>
      <c r="J42" s="437"/>
      <c r="K42" s="170"/>
      <c r="L42" s="436" t="s">
        <v>110</v>
      </c>
      <c r="M42" s="437"/>
      <c r="N42" s="437"/>
      <c r="S42" s="192">
        <f>MAX(S15:S38)</f>
        <v>4</v>
      </c>
      <c r="T42" s="192">
        <f>MAX(T15:T38)</f>
        <v>0</v>
      </c>
    </row>
    <row r="43" spans="1:22" ht="64.5" customHeight="1">
      <c r="A43" s="435"/>
      <c r="B43" s="319"/>
      <c r="C43" s="320"/>
      <c r="D43" s="320"/>
      <c r="E43" s="320"/>
      <c r="F43" s="320"/>
      <c r="G43" s="320"/>
      <c r="H43" s="320"/>
      <c r="I43" s="320"/>
      <c r="J43" s="320"/>
      <c r="K43" s="321"/>
      <c r="L43" s="319"/>
      <c r="M43" s="320"/>
      <c r="N43" s="320"/>
      <c r="O43" s="320"/>
      <c r="P43" s="320"/>
      <c r="Q43" s="320"/>
      <c r="R43" s="321"/>
      <c r="S43" s="174">
        <f>COUNTA(O15:O38)</f>
        <v>12</v>
      </c>
      <c r="T43" s="175">
        <f>COUNTA(Q15:Q38)</f>
        <v>0</v>
      </c>
    </row>
    <row r="44" spans="1:22" ht="24.75" customHeight="1">
      <c r="A44" s="435"/>
      <c r="B44" s="417" t="s">
        <v>111</v>
      </c>
      <c r="C44" s="418"/>
      <c r="D44" s="418"/>
      <c r="E44" s="418"/>
      <c r="F44" s="418"/>
      <c r="G44" s="418"/>
      <c r="H44" s="418"/>
      <c r="I44" s="418"/>
      <c r="J44" s="418"/>
      <c r="K44" s="171"/>
      <c r="L44" s="417" t="s">
        <v>112</v>
      </c>
      <c r="M44" s="418"/>
      <c r="N44" s="172"/>
      <c r="O44" s="172"/>
      <c r="P44" s="172"/>
      <c r="Q44" s="172"/>
      <c r="R44" s="173"/>
      <c r="S44" s="175" t="s">
        <v>113</v>
      </c>
    </row>
    <row r="45" spans="1:22" ht="77.25" customHeight="1">
      <c r="A45" s="435"/>
      <c r="B45" s="319"/>
      <c r="C45" s="320"/>
      <c r="D45" s="320"/>
      <c r="E45" s="320"/>
      <c r="F45" s="320"/>
      <c r="G45" s="320"/>
      <c r="H45" s="320"/>
      <c r="I45" s="320"/>
      <c r="J45" s="320"/>
      <c r="K45" s="321"/>
      <c r="L45" s="319"/>
      <c r="M45" s="320"/>
      <c r="N45" s="320"/>
      <c r="O45" s="320"/>
      <c r="P45" s="320"/>
      <c r="Q45" s="320"/>
      <c r="R45" s="321"/>
    </row>
  </sheetData>
  <sheetProtection algorithmName="SHA-512" hashValue="XmO0ldq4YMhevXUV+pmGdVkaKnCuBW3cWnABr98iWDS5xhLhWleqXDi2ScF0nNxV1cRk8jjGpQrz8aRb/yuxeQ==" saltValue="yz10c4oS1ChYE4j4Vy0csQ==" spinCount="100000" sheet="1" objects="1" scenarios="1"/>
  <mergeCells count="116">
    <mergeCell ref="B44:J44"/>
    <mergeCell ref="L44:M44"/>
    <mergeCell ref="B45:K45"/>
    <mergeCell ref="L45:R45"/>
    <mergeCell ref="A39:A40"/>
    <mergeCell ref="B39:K40"/>
    <mergeCell ref="L39:N40"/>
    <mergeCell ref="O39:P40"/>
    <mergeCell ref="Q39:R40"/>
    <mergeCell ref="A41:A45"/>
    <mergeCell ref="B42:J42"/>
    <mergeCell ref="L42:N42"/>
    <mergeCell ref="B43:K43"/>
    <mergeCell ref="L43:R43"/>
    <mergeCell ref="B37:B38"/>
    <mergeCell ref="C37:N37"/>
    <mergeCell ref="O37:P38"/>
    <mergeCell ref="Q37:R38"/>
    <mergeCell ref="C38:D38"/>
    <mergeCell ref="E38:N38"/>
    <mergeCell ref="A35:A36"/>
    <mergeCell ref="B35:B36"/>
    <mergeCell ref="C35:N35"/>
    <mergeCell ref="O35:P36"/>
    <mergeCell ref="Q35:R36"/>
    <mergeCell ref="C36:D36"/>
    <mergeCell ref="E36:N36"/>
    <mergeCell ref="A37:A38"/>
    <mergeCell ref="A33:A34"/>
    <mergeCell ref="B33:B34"/>
    <mergeCell ref="C33:N33"/>
    <mergeCell ref="O33:P34"/>
    <mergeCell ref="Q33:R34"/>
    <mergeCell ref="C34:D34"/>
    <mergeCell ref="E34:N34"/>
    <mergeCell ref="A31:A32"/>
    <mergeCell ref="B31:B32"/>
    <mergeCell ref="C31:N31"/>
    <mergeCell ref="O31:P32"/>
    <mergeCell ref="Q31:R32"/>
    <mergeCell ref="C32:D32"/>
    <mergeCell ref="E32:N32"/>
    <mergeCell ref="A29:A30"/>
    <mergeCell ref="B29:B30"/>
    <mergeCell ref="C29:N29"/>
    <mergeCell ref="O29:P30"/>
    <mergeCell ref="Q29:R30"/>
    <mergeCell ref="C30:D30"/>
    <mergeCell ref="E30:N30"/>
    <mergeCell ref="A27:A28"/>
    <mergeCell ref="B27:B28"/>
    <mergeCell ref="C27:N27"/>
    <mergeCell ref="O27:P28"/>
    <mergeCell ref="Q27:R28"/>
    <mergeCell ref="C28:D28"/>
    <mergeCell ref="E28:N28"/>
    <mergeCell ref="A25:A26"/>
    <mergeCell ref="B25:B26"/>
    <mergeCell ref="C25:N25"/>
    <mergeCell ref="O25:P26"/>
    <mergeCell ref="Q25:R26"/>
    <mergeCell ref="C26:D26"/>
    <mergeCell ref="E26:N26"/>
    <mergeCell ref="A23:A24"/>
    <mergeCell ref="B23:B24"/>
    <mergeCell ref="C23:N23"/>
    <mergeCell ref="O23:P24"/>
    <mergeCell ref="Q23:R24"/>
    <mergeCell ref="C24:D24"/>
    <mergeCell ref="E24:N24"/>
    <mergeCell ref="A17:A18"/>
    <mergeCell ref="B17:B18"/>
    <mergeCell ref="C17:N17"/>
    <mergeCell ref="O17:P18"/>
    <mergeCell ref="Q17:R18"/>
    <mergeCell ref="C18:D18"/>
    <mergeCell ref="E18:N18"/>
    <mergeCell ref="A21:A22"/>
    <mergeCell ref="B21:B22"/>
    <mergeCell ref="C21:N21"/>
    <mergeCell ref="O21:P22"/>
    <mergeCell ref="Q21:R22"/>
    <mergeCell ref="C22:D22"/>
    <mergeCell ref="E22:N22"/>
    <mergeCell ref="A19:A20"/>
    <mergeCell ref="B19:B20"/>
    <mergeCell ref="C19:N19"/>
    <mergeCell ref="O19:P20"/>
    <mergeCell ref="Q19:R20"/>
    <mergeCell ref="C20:D20"/>
    <mergeCell ref="E20:N20"/>
    <mergeCell ref="O15:P16"/>
    <mergeCell ref="B11:D11"/>
    <mergeCell ref="E11:J11"/>
    <mergeCell ref="O11:R12"/>
    <mergeCell ref="A12:D12"/>
    <mergeCell ref="E12:I12"/>
    <mergeCell ref="B13:D13"/>
    <mergeCell ref="E13:I13"/>
    <mergeCell ref="O13:P14"/>
    <mergeCell ref="Q13:R14"/>
    <mergeCell ref="B14:I14"/>
    <mergeCell ref="Q15:R16"/>
    <mergeCell ref="C16:D16"/>
    <mergeCell ref="E16:N16"/>
    <mergeCell ref="B1:F1"/>
    <mergeCell ref="G1:J1"/>
    <mergeCell ref="B2:J2"/>
    <mergeCell ref="B3:F3"/>
    <mergeCell ref="G3:J3"/>
    <mergeCell ref="K4:L4"/>
    <mergeCell ref="J14:K14"/>
    <mergeCell ref="M14:N14"/>
    <mergeCell ref="A15:A16"/>
    <mergeCell ref="B15:B16"/>
    <mergeCell ref="C15:N15"/>
  </mergeCells>
  <conditionalFormatting sqref="O37">
    <cfRule type="cellIs" dxfId="136" priority="12" stopIfTrue="1" operator="equal">
      <formula>0</formula>
    </cfRule>
    <cfRule type="cellIs" dxfId="135" priority="13" stopIfTrue="1" operator="between">
      <formula>4.6</formula>
      <formula>5</formula>
    </cfRule>
    <cfRule type="cellIs" dxfId="134" priority="14" stopIfTrue="1" operator="between">
      <formula>3.6</formula>
      <formula>4.5</formula>
    </cfRule>
    <cfRule type="cellIs" dxfId="133" priority="15" stopIfTrue="1" operator="between">
      <formula>2.6</formula>
      <formula>3.5</formula>
    </cfRule>
    <cfRule type="cellIs" dxfId="132" priority="16" stopIfTrue="1" operator="between">
      <formula>1.6</formula>
      <formula>2.5</formula>
    </cfRule>
    <cfRule type="cellIs" dxfId="131" priority="17" stopIfTrue="1" operator="between">
      <formula>1</formula>
      <formula>1.5</formula>
    </cfRule>
  </conditionalFormatting>
  <conditionalFormatting sqref="O15:R36">
    <cfRule type="cellIs" dxfId="130" priority="18" stopIfTrue="1" operator="equal">
      <formula>0</formula>
    </cfRule>
    <cfRule type="cellIs" dxfId="129" priority="19" stopIfTrue="1" operator="between">
      <formula>4.6</formula>
      <formula>5</formula>
    </cfRule>
    <cfRule type="cellIs" dxfId="128" priority="20" stopIfTrue="1" operator="between">
      <formula>3.6</formula>
      <formula>4.5</formula>
    </cfRule>
    <cfRule type="cellIs" dxfId="127" priority="21" stopIfTrue="1" operator="between">
      <formula>2.6</formula>
      <formula>3.5</formula>
    </cfRule>
    <cfRule type="cellIs" dxfId="126" priority="22" stopIfTrue="1" operator="between">
      <formula>1.6</formula>
      <formula>2.5</formula>
    </cfRule>
    <cfRule type="cellIs" dxfId="125" priority="23" stopIfTrue="1" operator="between">
      <formula>1</formula>
      <formula>1.5</formula>
    </cfRule>
    <cfRule type="cellIs" dxfId="124" priority="24" stopIfTrue="1" operator="between">
      <formula>4.6</formula>
      <formula>5</formula>
    </cfRule>
    <cfRule type="cellIs" dxfId="123" priority="25" stopIfTrue="1" operator="between">
      <formula>3.6</formula>
      <formula>4.5</formula>
    </cfRule>
    <cfRule type="cellIs" dxfId="122" priority="26" stopIfTrue="1" operator="between">
      <formula>2.6</formula>
      <formula>3.5</formula>
    </cfRule>
    <cfRule type="cellIs" dxfId="121" priority="27" stopIfTrue="1" operator="between">
      <formula>1.6</formula>
      <formula>2.5</formula>
    </cfRule>
    <cfRule type="cellIs" dxfId="120" priority="28" stopIfTrue="1" operator="between">
      <formula>0</formula>
      <formula>1.5</formula>
    </cfRule>
  </conditionalFormatting>
  <conditionalFormatting sqref="Q37:R38">
    <cfRule type="cellIs" dxfId="119" priority="1" stopIfTrue="1" operator="equal">
      <formula>0</formula>
    </cfRule>
    <cfRule type="cellIs" dxfId="118" priority="2" stopIfTrue="1" operator="between">
      <formula>4.6</formula>
      <formula>5</formula>
    </cfRule>
    <cfRule type="cellIs" dxfId="117" priority="3" stopIfTrue="1" operator="between">
      <formula>3.6</formula>
      <formula>4.5</formula>
    </cfRule>
    <cfRule type="cellIs" dxfId="116" priority="4" stopIfTrue="1" operator="between">
      <formula>2.6</formula>
      <formula>3.5</formula>
    </cfRule>
    <cfRule type="cellIs" dxfId="115" priority="5" stopIfTrue="1" operator="between">
      <formula>1.6</formula>
      <formula>2.5</formula>
    </cfRule>
    <cfRule type="cellIs" dxfId="114" priority="6" stopIfTrue="1" operator="between">
      <formula>1</formula>
      <formula>1.5</formula>
    </cfRule>
    <cfRule type="cellIs" dxfId="113" priority="7" stopIfTrue="1" operator="between">
      <formula>4.6</formula>
      <formula>5</formula>
    </cfRule>
    <cfRule type="cellIs" dxfId="112" priority="8" stopIfTrue="1" operator="between">
      <formula>3.6</formula>
      <formula>4.5</formula>
    </cfRule>
    <cfRule type="cellIs" dxfId="111" priority="9" stopIfTrue="1" operator="between">
      <formula>2.6</formula>
      <formula>3.5</formula>
    </cfRule>
    <cfRule type="cellIs" dxfId="110" priority="10" stopIfTrue="1" operator="between">
      <formula>1.6</formula>
      <formula>2.5</formula>
    </cfRule>
    <cfRule type="cellIs" dxfId="109" priority="11" stopIfTrue="1" operator="between">
      <formula>0</formula>
      <formula>1.5</formula>
    </cfRule>
  </conditionalFormatting>
  <dataValidations count="3">
    <dataValidation type="whole" allowBlank="1" showErrorMessage="1" errorTitle="Input Error" error="Input a Whole Number between 1 and 5" sqref="Q37:R38 O37" xr:uid="{8D8F5647-CF71-4790-86EF-0382FC88F4FF}">
      <formula1>1</formula1>
      <formula2>5</formula2>
    </dataValidation>
    <dataValidation type="whole" allowBlank="1" showInputMessage="1" showErrorMessage="1" errorTitle="Input Error" error="Input a Whole Number between 1 and 5" sqref="O15:R36" xr:uid="{8D9F52E8-7B94-4FEE-8BC5-10D02E0A1C79}">
      <formula1>1</formula1>
      <formula2>5</formula2>
    </dataValidation>
    <dataValidation type="list" allowBlank="1" showInputMessage="1" showErrorMessage="1" sqref="A15:A38" xr:uid="{3E4B20E4-520F-4FF3-80EE-29D0AC0B59EF}">
      <formula1>$S$44:$S$45</formula1>
    </dataValidation>
  </dataValidations>
  <hyperlinks>
    <hyperlink ref="B2" location="'Risk Scoring'!A1" display="Return To Risk Scoring Page" xr:uid="{10A20E90-575D-4632-828F-C39FB9AADE1E}"/>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9"/>
  <sheetViews>
    <sheetView showGridLines="0" topLeftCell="A17" zoomScale="65" zoomScaleNormal="65" zoomScaleSheetLayoutView="70" workbookViewId="0">
      <selection activeCell="E16" sqref="E16:N16"/>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2"/>
      <c r="K9" s="2"/>
      <c r="L9" s="2"/>
      <c r="M9" s="2"/>
      <c r="N9" s="2"/>
      <c r="O9" s="2"/>
      <c r="P9" s="2"/>
      <c r="Q9" s="2"/>
      <c r="R9" s="2"/>
    </row>
    <row r="10" spans="1:22" ht="24.95" customHeight="1">
      <c r="F10" s="2"/>
      <c r="G10" s="2"/>
      <c r="H10" s="2"/>
      <c r="I10" s="2"/>
      <c r="K10" s="35"/>
      <c r="L10" s="35"/>
      <c r="M10" s="35"/>
      <c r="N10" s="35"/>
    </row>
    <row r="11" spans="1:22" ht="24.95"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30"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438" t="s">
        <v>140</v>
      </c>
      <c r="C14" s="438"/>
      <c r="D14" s="438"/>
      <c r="E14" s="438"/>
      <c r="F14" s="438"/>
      <c r="G14" s="438"/>
      <c r="H14" s="438"/>
      <c r="I14" s="438"/>
      <c r="J14" s="350" t="s">
        <v>83</v>
      </c>
      <c r="K14" s="351"/>
      <c r="L14" s="19"/>
      <c r="M14" s="352" t="s">
        <v>84</v>
      </c>
      <c r="N14" s="353"/>
      <c r="O14" s="366"/>
      <c r="P14" s="367"/>
      <c r="Q14" s="369"/>
      <c r="R14" s="369"/>
      <c r="S14" s="94"/>
      <c r="T14" s="94"/>
      <c r="U14" s="12"/>
      <c r="V14" s="12"/>
    </row>
    <row r="15" spans="1:22" ht="49.5" customHeight="1">
      <c r="A15" s="303"/>
      <c r="B15" s="311" t="s">
        <v>141</v>
      </c>
      <c r="C15" s="326" t="s">
        <v>142</v>
      </c>
      <c r="D15" s="327"/>
      <c r="E15" s="327"/>
      <c r="F15" s="327"/>
      <c r="G15" s="327"/>
      <c r="H15" s="327"/>
      <c r="I15" s="327"/>
      <c r="J15" s="327"/>
      <c r="K15" s="327"/>
      <c r="L15" s="327"/>
      <c r="M15" s="327"/>
      <c r="N15" s="328"/>
      <c r="O15" s="342">
        <v>3</v>
      </c>
      <c r="P15" s="343"/>
      <c r="Q15" s="338"/>
      <c r="R15" s="339"/>
      <c r="S15" s="94"/>
      <c r="T15" s="94"/>
      <c r="U15" s="7"/>
      <c r="V15" s="12"/>
    </row>
    <row r="16" spans="1:22" ht="45" customHeight="1">
      <c r="A16" s="304"/>
      <c r="B16" s="312"/>
      <c r="C16" s="401" t="s">
        <v>87</v>
      </c>
      <c r="D16" s="401"/>
      <c r="E16" s="319"/>
      <c r="F16" s="320"/>
      <c r="G16" s="320"/>
      <c r="H16" s="320"/>
      <c r="I16" s="320"/>
      <c r="J16" s="320"/>
      <c r="K16" s="320"/>
      <c r="L16" s="320"/>
      <c r="M16" s="320"/>
      <c r="N16" s="321"/>
      <c r="O16" s="451"/>
      <c r="P16" s="452"/>
      <c r="Q16" s="449"/>
      <c r="R16" s="450"/>
      <c r="S16" s="94">
        <f>$O$15</f>
        <v>3</v>
      </c>
      <c r="T16" s="94">
        <f>$Q$15</f>
        <v>0</v>
      </c>
      <c r="U16" s="7"/>
      <c r="V16" s="12"/>
    </row>
    <row r="17" spans="1:22" ht="81" customHeight="1">
      <c r="A17" s="303"/>
      <c r="B17" s="311" t="s">
        <v>143</v>
      </c>
      <c r="C17" s="326" t="s">
        <v>144</v>
      </c>
      <c r="D17" s="327"/>
      <c r="E17" s="327"/>
      <c r="F17" s="327"/>
      <c r="G17" s="327"/>
      <c r="H17" s="327"/>
      <c r="I17" s="327"/>
      <c r="J17" s="327"/>
      <c r="K17" s="327"/>
      <c r="L17" s="327"/>
      <c r="M17" s="327"/>
      <c r="N17" s="328"/>
      <c r="O17" s="342">
        <v>2</v>
      </c>
      <c r="P17" s="343"/>
      <c r="Q17" s="338"/>
      <c r="R17" s="339"/>
      <c r="S17" s="94"/>
      <c r="T17" s="94"/>
      <c r="U17" s="7"/>
      <c r="V17" s="12"/>
    </row>
    <row r="18" spans="1:22" ht="45" customHeight="1">
      <c r="A18" s="304"/>
      <c r="B18" s="312"/>
      <c r="C18" s="401" t="s">
        <v>87</v>
      </c>
      <c r="D18" s="401"/>
      <c r="E18" s="319"/>
      <c r="F18" s="320"/>
      <c r="G18" s="320"/>
      <c r="H18" s="320"/>
      <c r="I18" s="320"/>
      <c r="J18" s="320"/>
      <c r="K18" s="320"/>
      <c r="L18" s="320"/>
      <c r="M18" s="320"/>
      <c r="N18" s="321"/>
      <c r="O18" s="451"/>
      <c r="P18" s="452"/>
      <c r="Q18" s="449"/>
      <c r="R18" s="450"/>
      <c r="S18" s="94">
        <f>$O$17</f>
        <v>2</v>
      </c>
      <c r="T18" s="94">
        <f>$Q$17</f>
        <v>0</v>
      </c>
      <c r="U18" s="7"/>
      <c r="V18" s="12"/>
    </row>
    <row r="19" spans="1:22" ht="33" customHeight="1">
      <c r="A19" s="303"/>
      <c r="B19" s="311" t="s">
        <v>145</v>
      </c>
      <c r="C19" s="326" t="s">
        <v>146</v>
      </c>
      <c r="D19" s="327"/>
      <c r="E19" s="327"/>
      <c r="F19" s="327"/>
      <c r="G19" s="327"/>
      <c r="H19" s="327"/>
      <c r="I19" s="327"/>
      <c r="J19" s="327"/>
      <c r="K19" s="327"/>
      <c r="L19" s="327"/>
      <c r="M19" s="327"/>
      <c r="N19" s="328"/>
      <c r="O19" s="342">
        <v>2</v>
      </c>
      <c r="P19" s="343"/>
      <c r="Q19" s="338"/>
      <c r="R19" s="339"/>
      <c r="S19" s="94"/>
      <c r="T19" s="94"/>
      <c r="U19" s="7"/>
      <c r="V19" s="12"/>
    </row>
    <row r="20" spans="1:22" ht="45" customHeight="1">
      <c r="A20" s="304"/>
      <c r="B20" s="312"/>
      <c r="C20" s="401" t="s">
        <v>87</v>
      </c>
      <c r="D20" s="401"/>
      <c r="E20" s="319"/>
      <c r="F20" s="320"/>
      <c r="G20" s="320"/>
      <c r="H20" s="320"/>
      <c r="I20" s="320"/>
      <c r="J20" s="320"/>
      <c r="K20" s="320"/>
      <c r="L20" s="320"/>
      <c r="M20" s="320"/>
      <c r="N20" s="321"/>
      <c r="O20" s="451"/>
      <c r="P20" s="452"/>
      <c r="Q20" s="449"/>
      <c r="R20" s="450"/>
      <c r="S20" s="94">
        <f>$O$19</f>
        <v>2</v>
      </c>
      <c r="T20" s="94">
        <f>$Q$19</f>
        <v>0</v>
      </c>
      <c r="U20" s="7"/>
      <c r="V20" s="12"/>
    </row>
    <row r="21" spans="1:22" ht="35.25" customHeight="1">
      <c r="A21" s="303"/>
      <c r="B21" s="311" t="s">
        <v>147</v>
      </c>
      <c r="C21" s="326" t="s">
        <v>148</v>
      </c>
      <c r="D21" s="327"/>
      <c r="E21" s="327"/>
      <c r="F21" s="327"/>
      <c r="G21" s="327"/>
      <c r="H21" s="327"/>
      <c r="I21" s="327"/>
      <c r="J21" s="327"/>
      <c r="K21" s="327"/>
      <c r="L21" s="327"/>
      <c r="M21" s="327"/>
      <c r="N21" s="328"/>
      <c r="O21" s="342">
        <v>4</v>
      </c>
      <c r="P21" s="343"/>
      <c r="Q21" s="338"/>
      <c r="R21" s="339"/>
      <c r="S21" s="94"/>
      <c r="T21" s="94"/>
      <c r="U21" s="7"/>
      <c r="V21" s="12"/>
    </row>
    <row r="22" spans="1:22" ht="45" customHeight="1">
      <c r="A22" s="304"/>
      <c r="B22" s="312"/>
      <c r="C22" s="401" t="s">
        <v>87</v>
      </c>
      <c r="D22" s="401"/>
      <c r="E22" s="319"/>
      <c r="F22" s="320"/>
      <c r="G22" s="320"/>
      <c r="H22" s="320"/>
      <c r="I22" s="320"/>
      <c r="J22" s="320"/>
      <c r="K22" s="320"/>
      <c r="L22" s="320"/>
      <c r="M22" s="320"/>
      <c r="N22" s="321"/>
      <c r="O22" s="451"/>
      <c r="P22" s="452"/>
      <c r="Q22" s="449"/>
      <c r="R22" s="450"/>
      <c r="S22" s="94">
        <f>$O$21</f>
        <v>4</v>
      </c>
      <c r="T22" s="94">
        <f>$Q$21</f>
        <v>0</v>
      </c>
      <c r="U22" s="7"/>
      <c r="V22" s="12"/>
    </row>
    <row r="23" spans="1:22" ht="39" customHeight="1">
      <c r="A23" s="303"/>
      <c r="B23" s="311" t="s">
        <v>149</v>
      </c>
      <c r="C23" s="326" t="s">
        <v>150</v>
      </c>
      <c r="D23" s="327"/>
      <c r="E23" s="327"/>
      <c r="F23" s="327"/>
      <c r="G23" s="327"/>
      <c r="H23" s="327"/>
      <c r="I23" s="327"/>
      <c r="J23" s="327"/>
      <c r="K23" s="327"/>
      <c r="L23" s="327"/>
      <c r="M23" s="327"/>
      <c r="N23" s="328"/>
      <c r="O23" s="342">
        <v>3</v>
      </c>
      <c r="P23" s="343"/>
      <c r="Q23" s="338"/>
      <c r="R23" s="339"/>
      <c r="S23" s="94"/>
      <c r="T23" s="94"/>
      <c r="U23" s="7"/>
      <c r="V23" s="12"/>
    </row>
    <row r="24" spans="1:22" ht="45" customHeight="1">
      <c r="A24" s="304"/>
      <c r="B24" s="312"/>
      <c r="C24" s="401" t="s">
        <v>87</v>
      </c>
      <c r="D24" s="401"/>
      <c r="E24" s="319"/>
      <c r="F24" s="320"/>
      <c r="G24" s="320"/>
      <c r="H24" s="320"/>
      <c r="I24" s="320"/>
      <c r="J24" s="320"/>
      <c r="K24" s="320"/>
      <c r="L24" s="320"/>
      <c r="M24" s="320"/>
      <c r="N24" s="321"/>
      <c r="O24" s="451"/>
      <c r="P24" s="452"/>
      <c r="Q24" s="449"/>
      <c r="R24" s="450"/>
      <c r="S24" s="94">
        <f>$O$23</f>
        <v>3</v>
      </c>
      <c r="T24" s="94">
        <f>$Q$23</f>
        <v>0</v>
      </c>
      <c r="U24" s="7"/>
      <c r="V24" s="12"/>
    </row>
    <row r="25" spans="1:22" ht="210" customHeight="1">
      <c r="A25" s="303"/>
      <c r="B25" s="311" t="s">
        <v>151</v>
      </c>
      <c r="C25" s="326" t="s">
        <v>152</v>
      </c>
      <c r="D25" s="327"/>
      <c r="E25" s="327"/>
      <c r="F25" s="327"/>
      <c r="G25" s="327"/>
      <c r="H25" s="327"/>
      <c r="I25" s="327"/>
      <c r="J25" s="327"/>
      <c r="K25" s="327"/>
      <c r="L25" s="327"/>
      <c r="M25" s="327"/>
      <c r="N25" s="328"/>
      <c r="O25" s="342">
        <v>3</v>
      </c>
      <c r="P25" s="343"/>
      <c r="Q25" s="338"/>
      <c r="R25" s="339"/>
      <c r="S25" s="94"/>
      <c r="T25" s="94"/>
      <c r="U25" s="7"/>
      <c r="V25" s="12"/>
    </row>
    <row r="26" spans="1:22" ht="45" customHeight="1">
      <c r="A26" s="304"/>
      <c r="B26" s="312"/>
      <c r="C26" s="401" t="s">
        <v>87</v>
      </c>
      <c r="D26" s="401"/>
      <c r="E26" s="319"/>
      <c r="F26" s="320"/>
      <c r="G26" s="320"/>
      <c r="H26" s="320"/>
      <c r="I26" s="320"/>
      <c r="J26" s="320"/>
      <c r="K26" s="320"/>
      <c r="L26" s="320"/>
      <c r="M26" s="320"/>
      <c r="N26" s="321"/>
      <c r="O26" s="451"/>
      <c r="P26" s="452"/>
      <c r="Q26" s="449"/>
      <c r="R26" s="450"/>
      <c r="S26" s="94">
        <f>$O$25</f>
        <v>3</v>
      </c>
      <c r="T26" s="94">
        <f>$Q$25</f>
        <v>0</v>
      </c>
      <c r="U26" s="7"/>
      <c r="V26" s="12"/>
    </row>
    <row r="27" spans="1:22" ht="45" customHeight="1">
      <c r="A27" s="303"/>
      <c r="B27" s="311" t="s">
        <v>153</v>
      </c>
      <c r="C27" s="326" t="s">
        <v>154</v>
      </c>
      <c r="D27" s="327"/>
      <c r="E27" s="327"/>
      <c r="F27" s="327"/>
      <c r="G27" s="327"/>
      <c r="H27" s="327"/>
      <c r="I27" s="327"/>
      <c r="J27" s="327"/>
      <c r="K27" s="327"/>
      <c r="L27" s="327"/>
      <c r="M27" s="327"/>
      <c r="N27" s="328"/>
      <c r="O27" s="342">
        <v>2</v>
      </c>
      <c r="P27" s="343"/>
      <c r="Q27" s="338"/>
      <c r="R27" s="339"/>
      <c r="S27" s="94"/>
      <c r="T27" s="94"/>
      <c r="U27" s="7"/>
      <c r="V27" s="12"/>
    </row>
    <row r="28" spans="1:22" ht="45" customHeight="1">
      <c r="A28" s="304"/>
      <c r="B28" s="312"/>
      <c r="C28" s="401" t="s">
        <v>87</v>
      </c>
      <c r="D28" s="401"/>
      <c r="E28" s="319"/>
      <c r="F28" s="320"/>
      <c r="G28" s="320"/>
      <c r="H28" s="320"/>
      <c r="I28" s="320"/>
      <c r="J28" s="320"/>
      <c r="K28" s="320"/>
      <c r="L28" s="320"/>
      <c r="M28" s="320"/>
      <c r="N28" s="321"/>
      <c r="O28" s="451"/>
      <c r="P28" s="452"/>
      <c r="Q28" s="449"/>
      <c r="R28" s="450"/>
      <c r="S28" s="94">
        <f>$O$27</f>
        <v>2</v>
      </c>
      <c r="T28" s="94">
        <f>$Q$27</f>
        <v>0</v>
      </c>
      <c r="U28" s="7"/>
      <c r="V28" s="12"/>
    </row>
    <row r="29" spans="1:22" ht="49.5" customHeight="1">
      <c r="A29" s="303"/>
      <c r="B29" s="311" t="s">
        <v>155</v>
      </c>
      <c r="C29" s="326" t="s">
        <v>156</v>
      </c>
      <c r="D29" s="327"/>
      <c r="E29" s="327"/>
      <c r="F29" s="327"/>
      <c r="G29" s="327"/>
      <c r="H29" s="327"/>
      <c r="I29" s="327"/>
      <c r="J29" s="327"/>
      <c r="K29" s="327"/>
      <c r="L29" s="327"/>
      <c r="M29" s="327"/>
      <c r="N29" s="328"/>
      <c r="O29" s="342">
        <v>4</v>
      </c>
      <c r="P29" s="343"/>
      <c r="Q29" s="338"/>
      <c r="R29" s="339"/>
      <c r="S29" s="94"/>
      <c r="T29" s="94"/>
      <c r="U29" s="7"/>
      <c r="V29" s="12"/>
    </row>
    <row r="30" spans="1:22" ht="45" customHeight="1">
      <c r="A30" s="304"/>
      <c r="B30" s="312"/>
      <c r="C30" s="401" t="s">
        <v>87</v>
      </c>
      <c r="D30" s="401"/>
      <c r="E30" s="319"/>
      <c r="F30" s="320"/>
      <c r="G30" s="320"/>
      <c r="H30" s="320"/>
      <c r="I30" s="320"/>
      <c r="J30" s="320"/>
      <c r="K30" s="320"/>
      <c r="L30" s="320"/>
      <c r="M30" s="320"/>
      <c r="N30" s="321"/>
      <c r="O30" s="451"/>
      <c r="P30" s="452"/>
      <c r="Q30" s="449"/>
      <c r="R30" s="450"/>
      <c r="S30" s="94">
        <f>$O$29</f>
        <v>4</v>
      </c>
      <c r="T30" s="94">
        <f>$Q$29</f>
        <v>0</v>
      </c>
      <c r="U30" s="7"/>
      <c r="V30" s="12"/>
    </row>
    <row r="31" spans="1:22" ht="20.100000000000001" customHeight="1">
      <c r="A31" s="332">
        <f>COUNTA(A15:A30)</f>
        <v>0</v>
      </c>
      <c r="B31" s="297" t="s">
        <v>106</v>
      </c>
      <c r="C31" s="298"/>
      <c r="D31" s="298"/>
      <c r="E31" s="298"/>
      <c r="F31" s="298"/>
      <c r="G31" s="298"/>
      <c r="H31" s="298"/>
      <c r="I31" s="298"/>
      <c r="J31" s="298"/>
      <c r="K31" s="299"/>
      <c r="L31" s="291" t="s">
        <v>107</v>
      </c>
      <c r="M31" s="292"/>
      <c r="N31" s="293"/>
      <c r="O31" s="334">
        <f>AVERAGE(O15:P30)</f>
        <v>2.875</v>
      </c>
      <c r="P31" s="335"/>
      <c r="Q31" s="334" t="e">
        <f>AVERAGE(Q15:R30)</f>
        <v>#DIV/0!</v>
      </c>
      <c r="R31" s="335"/>
      <c r="S31" s="95">
        <f>$O$31</f>
        <v>2.875</v>
      </c>
      <c r="T31" s="95" t="e">
        <f>$Q$31</f>
        <v>#DIV/0!</v>
      </c>
    </row>
    <row r="32" spans="1:22" ht="20.100000000000001" customHeight="1">
      <c r="A32" s="333"/>
      <c r="B32" s="300"/>
      <c r="C32" s="301"/>
      <c r="D32" s="301"/>
      <c r="E32" s="301"/>
      <c r="F32" s="301"/>
      <c r="G32" s="301"/>
      <c r="H32" s="301"/>
      <c r="I32" s="301"/>
      <c r="J32" s="301"/>
      <c r="K32" s="302"/>
      <c r="L32" s="294"/>
      <c r="M32" s="295"/>
      <c r="N32" s="296"/>
      <c r="O32" s="336"/>
      <c r="P32" s="337"/>
      <c r="Q32" s="336"/>
      <c r="R32" s="337"/>
    </row>
    <row r="33" spans="2:20" ht="10.5" customHeight="1">
      <c r="B33" s="41"/>
      <c r="C33" s="42"/>
      <c r="D33" s="42"/>
      <c r="E33" s="42"/>
      <c r="F33" s="42"/>
      <c r="G33" s="42"/>
      <c r="H33" s="42"/>
      <c r="I33" s="42"/>
      <c r="J33" s="43"/>
      <c r="K33" s="43"/>
      <c r="L33" s="43"/>
      <c r="M33" s="43"/>
      <c r="N33" s="43"/>
      <c r="O33" s="88">
        <f>COUNTIF(O15:P30,"5")</f>
        <v>0</v>
      </c>
      <c r="P33" s="89"/>
      <c r="Q33" s="88">
        <f>COUNTIF(Q15:R30,"5")</f>
        <v>0</v>
      </c>
      <c r="R33" s="90"/>
      <c r="S33" s="96" t="s">
        <v>108</v>
      </c>
      <c r="T33" s="96" t="s">
        <v>108</v>
      </c>
    </row>
    <row r="34" spans="2:20" ht="21.95" customHeight="1">
      <c r="B34" s="445" t="s">
        <v>109</v>
      </c>
      <c r="C34" s="446"/>
      <c r="D34" s="446"/>
      <c r="E34" s="446"/>
      <c r="F34" s="446"/>
      <c r="G34" s="446"/>
      <c r="H34" s="446"/>
      <c r="I34" s="446"/>
      <c r="J34" s="446"/>
      <c r="K34" s="11"/>
      <c r="L34" s="445" t="s">
        <v>110</v>
      </c>
      <c r="M34" s="446"/>
      <c r="N34" s="446"/>
      <c r="S34" s="97">
        <f>MAX(S15:S30)</f>
        <v>4</v>
      </c>
      <c r="T34" s="97">
        <f>MAX(T15:T30)</f>
        <v>0</v>
      </c>
    </row>
    <row r="35" spans="2:20" ht="91.5" customHeight="1">
      <c r="B35" s="442"/>
      <c r="C35" s="443"/>
      <c r="D35" s="443"/>
      <c r="E35" s="443"/>
      <c r="F35" s="443"/>
      <c r="G35" s="443"/>
      <c r="H35" s="443"/>
      <c r="I35" s="443"/>
      <c r="J35" s="443"/>
      <c r="K35" s="444"/>
      <c r="L35" s="442"/>
      <c r="M35" s="443"/>
      <c r="N35" s="443"/>
      <c r="O35" s="443"/>
      <c r="P35" s="443"/>
      <c r="Q35" s="443"/>
      <c r="R35" s="444"/>
      <c r="S35" s="121">
        <f>COUNTA(O15:O30)</f>
        <v>8</v>
      </c>
      <c r="T35" s="98">
        <f>COUNTA(Q15:Q30)</f>
        <v>0</v>
      </c>
    </row>
    <row r="36" spans="2:20" ht="21.95" customHeight="1"/>
    <row r="37" spans="2:20" ht="21.95" customHeight="1">
      <c r="B37" s="447" t="s">
        <v>111</v>
      </c>
      <c r="C37" s="448"/>
      <c r="D37" s="448"/>
      <c r="E37" s="448"/>
      <c r="F37" s="448"/>
      <c r="G37" s="448"/>
      <c r="H37" s="448"/>
      <c r="I37" s="448"/>
      <c r="J37" s="448"/>
      <c r="K37" s="13"/>
      <c r="L37" s="447" t="s">
        <v>112</v>
      </c>
      <c r="M37" s="448"/>
      <c r="N37" s="14"/>
      <c r="O37" s="14"/>
      <c r="P37" s="14"/>
      <c r="Q37" s="14"/>
      <c r="R37" s="15"/>
      <c r="S37" s="93" t="s">
        <v>113</v>
      </c>
    </row>
    <row r="38" spans="2:20" ht="90.75" customHeight="1">
      <c r="B38" s="442"/>
      <c r="C38" s="443"/>
      <c r="D38" s="443"/>
      <c r="E38" s="443"/>
      <c r="F38" s="443"/>
      <c r="G38" s="443"/>
      <c r="H38" s="443"/>
      <c r="I38" s="443"/>
      <c r="J38" s="443"/>
      <c r="K38" s="444"/>
      <c r="L38" s="442"/>
      <c r="M38" s="443"/>
      <c r="N38" s="443"/>
      <c r="O38" s="443"/>
      <c r="P38" s="443"/>
      <c r="Q38" s="443"/>
      <c r="R38" s="444"/>
    </row>
    <row r="39" spans="2:20" ht="21.95" customHeight="1"/>
  </sheetData>
  <sheetProtection algorithmName="SHA-512" hashValue="7Vv0MnA429Hyisq1XDiRw5ndBkRfJEyS0aMj9jaHWSGhO6RaL7/OV7oxcStbgRlGsT1AH6Gr6Gh+UMyZo3e+gw==" saltValue="BCm5tCLCrJU9/98jB5w5rQ==" spinCount="100000" sheet="1" selectLockedCells="1"/>
  <mergeCells count="87">
    <mergeCell ref="C24:D24"/>
    <mergeCell ref="E24:N24"/>
    <mergeCell ref="B25:B26"/>
    <mergeCell ref="C25:N25"/>
    <mergeCell ref="O25:P26"/>
    <mergeCell ref="C26:D26"/>
    <mergeCell ref="E26:N26"/>
    <mergeCell ref="C28:D28"/>
    <mergeCell ref="E28:N28"/>
    <mergeCell ref="O27:P28"/>
    <mergeCell ref="Q29:R30"/>
    <mergeCell ref="B29:B30"/>
    <mergeCell ref="O29:P30"/>
    <mergeCell ref="C29:N29"/>
    <mergeCell ref="C30:D30"/>
    <mergeCell ref="E30:N30"/>
    <mergeCell ref="Q17:R18"/>
    <mergeCell ref="C18:D18"/>
    <mergeCell ref="E18:N18"/>
    <mergeCell ref="O15:P16"/>
    <mergeCell ref="Q15:R16"/>
    <mergeCell ref="C16:D16"/>
    <mergeCell ref="E16:N16"/>
    <mergeCell ref="C20:D20"/>
    <mergeCell ref="E20:N20"/>
    <mergeCell ref="B17:B18"/>
    <mergeCell ref="C17:N17"/>
    <mergeCell ref="O17:P18"/>
    <mergeCell ref="Q19:R20"/>
    <mergeCell ref="Q21:R22"/>
    <mergeCell ref="O19:P20"/>
    <mergeCell ref="O21:P22"/>
    <mergeCell ref="Q27:R28"/>
    <mergeCell ref="Q23:R24"/>
    <mergeCell ref="O23:P24"/>
    <mergeCell ref="Q25:R26"/>
    <mergeCell ref="B38:K38"/>
    <mergeCell ref="L38:R38"/>
    <mergeCell ref="O31:P32"/>
    <mergeCell ref="Q31:R32"/>
    <mergeCell ref="L35:R35"/>
    <mergeCell ref="B34:J34"/>
    <mergeCell ref="L34:N34"/>
    <mergeCell ref="B35:K35"/>
    <mergeCell ref="B37:J37"/>
    <mergeCell ref="L37:M37"/>
    <mergeCell ref="B1:F1"/>
    <mergeCell ref="G1:J1"/>
    <mergeCell ref="B3:F3"/>
    <mergeCell ref="G3:J3"/>
    <mergeCell ref="B2:J2"/>
    <mergeCell ref="M7:R7"/>
    <mergeCell ref="O11:R12"/>
    <mergeCell ref="B14:I14"/>
    <mergeCell ref="O13:P14"/>
    <mergeCell ref="Q13:R14"/>
    <mergeCell ref="J14:K14"/>
    <mergeCell ref="M14:N14"/>
    <mergeCell ref="B11:D11"/>
    <mergeCell ref="E12:I12"/>
    <mergeCell ref="B13:D13"/>
    <mergeCell ref="E13:I13"/>
    <mergeCell ref="E11:J11"/>
    <mergeCell ref="A12:D12"/>
    <mergeCell ref="A29:A30"/>
    <mergeCell ref="A15:A16"/>
    <mergeCell ref="A17:A18"/>
    <mergeCell ref="A27:A28"/>
    <mergeCell ref="A21:A22"/>
    <mergeCell ref="A25:A26"/>
    <mergeCell ref="A19:A20"/>
    <mergeCell ref="B15:B16"/>
    <mergeCell ref="C15:N15"/>
    <mergeCell ref="A31:A32"/>
    <mergeCell ref="B31:K32"/>
    <mergeCell ref="L31:N32"/>
    <mergeCell ref="A23:A24"/>
    <mergeCell ref="B23:B24"/>
    <mergeCell ref="C23:N23"/>
    <mergeCell ref="B27:B28"/>
    <mergeCell ref="C27:N27"/>
    <mergeCell ref="B21:B22"/>
    <mergeCell ref="C21:N21"/>
    <mergeCell ref="C22:D22"/>
    <mergeCell ref="E22:N22"/>
    <mergeCell ref="B19:B20"/>
    <mergeCell ref="C19:N19"/>
  </mergeCells>
  <conditionalFormatting sqref="O15:R30">
    <cfRule type="cellIs" dxfId="108" priority="12" stopIfTrue="1" operator="equal">
      <formula>0</formula>
    </cfRule>
    <cfRule type="cellIs" dxfId="107" priority="13" stopIfTrue="1" operator="between">
      <formula>4.6</formula>
      <formula>5</formula>
    </cfRule>
    <cfRule type="cellIs" dxfId="106" priority="14" stopIfTrue="1" operator="between">
      <formula>3.6</formula>
      <formula>4.5</formula>
    </cfRule>
    <cfRule type="cellIs" dxfId="105" priority="15" stopIfTrue="1" operator="between">
      <formula>2.6</formula>
      <formula>3.5</formula>
    </cfRule>
    <cfRule type="cellIs" dxfId="104" priority="16" stopIfTrue="1" operator="between">
      <formula>1.6</formula>
      <formula>2.5</formula>
    </cfRule>
    <cfRule type="cellIs" dxfId="103" priority="17" stopIfTrue="1" operator="between">
      <formula>1</formula>
      <formula>1.5</formula>
    </cfRule>
    <cfRule type="cellIs" dxfId="102" priority="33" stopIfTrue="1" operator="between">
      <formula>4.6</formula>
      <formula>5</formula>
    </cfRule>
    <cfRule type="cellIs" dxfId="101" priority="34" stopIfTrue="1" operator="between">
      <formula>3.6</formula>
      <formula>4.5</formula>
    </cfRule>
    <cfRule type="cellIs" dxfId="100" priority="35" stopIfTrue="1" operator="between">
      <formula>2.6</formula>
      <formula>3.5</formula>
    </cfRule>
    <cfRule type="cellIs" dxfId="99" priority="36" stopIfTrue="1" operator="between">
      <formula>1.6</formula>
      <formula>2.5</formula>
    </cfRule>
    <cfRule type="cellIs" dxfId="98" priority="37" stopIfTrue="1" operator="between">
      <formula>0</formula>
      <formula>1.5</formula>
    </cfRule>
  </conditionalFormatting>
  <dataValidations count="2">
    <dataValidation type="whole" allowBlank="1" showInputMessage="1" showErrorMessage="1" errorTitle="Input Errir" error="Input a Whole Number between 1 and 5" sqref="O15:R30" xr:uid="{00000000-0002-0000-0400-000000000000}">
      <formula1>1</formula1>
      <formula2>5</formula2>
    </dataValidation>
    <dataValidation type="list" allowBlank="1" showInputMessage="1" showErrorMessage="1" sqref="A15:A30" xr:uid="{00000000-0002-0000-0400-000001000000}">
      <formula1>$S$36:$S$37</formula1>
    </dataValidation>
  </dataValidations>
  <hyperlinks>
    <hyperlink ref="B2" location="'Risk Scoring'!A1" display="Return To Risk Scoring Page" xr:uid="{00000000-0004-0000-04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topLeftCell="A25" zoomScale="65" zoomScaleNormal="65" zoomScaleSheetLayoutView="70" workbookViewId="0">
      <selection activeCell="E16" sqref="E16:N16"/>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22" width="9.140625" style="56"/>
    <col min="23"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c r="J5" s="34"/>
      <c r="K5" s="457"/>
      <c r="L5" s="457"/>
    </row>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2"/>
      <c r="K9" s="2"/>
      <c r="L9" s="2"/>
      <c r="M9" s="2"/>
      <c r="N9" s="2"/>
      <c r="O9" s="2"/>
      <c r="P9" s="2"/>
      <c r="Q9" s="2"/>
      <c r="R9" s="2"/>
    </row>
    <row r="10" spans="1:22" ht="24.95" customHeight="1">
      <c r="F10" s="2"/>
      <c r="G10" s="2"/>
      <c r="H10" s="2"/>
      <c r="I10" s="2"/>
      <c r="J10" s="35"/>
      <c r="K10" s="35"/>
      <c r="L10" s="35"/>
      <c r="M10" s="35"/>
      <c r="N10" s="35"/>
    </row>
    <row r="11" spans="1:22" ht="30"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24.95"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438" t="s">
        <v>157</v>
      </c>
      <c r="C14" s="438"/>
      <c r="D14" s="438"/>
      <c r="E14" s="438"/>
      <c r="F14" s="438"/>
      <c r="G14" s="438"/>
      <c r="H14" s="438"/>
      <c r="I14" s="438"/>
      <c r="J14" s="350" t="s">
        <v>83</v>
      </c>
      <c r="K14" s="351"/>
      <c r="L14" s="19"/>
      <c r="M14" s="352" t="s">
        <v>84</v>
      </c>
      <c r="N14" s="353"/>
      <c r="O14" s="366"/>
      <c r="P14" s="367"/>
      <c r="Q14" s="369"/>
      <c r="R14" s="369"/>
      <c r="S14" s="94"/>
      <c r="T14" s="94"/>
      <c r="U14" s="55"/>
      <c r="V14" s="55"/>
    </row>
    <row r="15" spans="1:22" ht="32.25" customHeight="1">
      <c r="A15" s="303"/>
      <c r="B15" s="370" t="s">
        <v>158</v>
      </c>
      <c r="C15" s="326" t="s">
        <v>159</v>
      </c>
      <c r="D15" s="327"/>
      <c r="E15" s="327"/>
      <c r="F15" s="327"/>
      <c r="G15" s="327"/>
      <c r="H15" s="327"/>
      <c r="I15" s="327"/>
      <c r="J15" s="327"/>
      <c r="K15" s="327"/>
      <c r="L15" s="327"/>
      <c r="M15" s="327"/>
      <c r="N15" s="328"/>
      <c r="O15" s="453">
        <v>2</v>
      </c>
      <c r="P15" s="454"/>
      <c r="Q15" s="338"/>
      <c r="R15" s="339"/>
      <c r="S15" s="94"/>
      <c r="T15" s="94"/>
      <c r="U15" s="55"/>
      <c r="V15" s="55"/>
    </row>
    <row r="16" spans="1:22" ht="45" customHeight="1">
      <c r="A16" s="304"/>
      <c r="B16" s="370"/>
      <c r="C16" s="401" t="s">
        <v>87</v>
      </c>
      <c r="D16" s="401"/>
      <c r="E16" s="319"/>
      <c r="F16" s="320"/>
      <c r="G16" s="320"/>
      <c r="H16" s="320"/>
      <c r="I16" s="320"/>
      <c r="J16" s="320"/>
      <c r="K16" s="320"/>
      <c r="L16" s="320"/>
      <c r="M16" s="320"/>
      <c r="N16" s="321"/>
      <c r="O16" s="455"/>
      <c r="P16" s="456"/>
      <c r="Q16" s="449"/>
      <c r="R16" s="450"/>
      <c r="S16" s="94">
        <f>$O$15</f>
        <v>2</v>
      </c>
      <c r="T16" s="94">
        <f>$Q$15</f>
        <v>0</v>
      </c>
      <c r="U16" s="55"/>
      <c r="V16" s="55"/>
    </row>
    <row r="17" spans="1:22" ht="33" customHeight="1">
      <c r="A17" s="303"/>
      <c r="B17" s="370" t="s">
        <v>160</v>
      </c>
      <c r="C17" s="326" t="s">
        <v>161</v>
      </c>
      <c r="D17" s="327"/>
      <c r="E17" s="327"/>
      <c r="F17" s="327"/>
      <c r="G17" s="327"/>
      <c r="H17" s="327"/>
      <c r="I17" s="327"/>
      <c r="J17" s="327"/>
      <c r="K17" s="327"/>
      <c r="L17" s="327"/>
      <c r="M17" s="327"/>
      <c r="N17" s="328"/>
      <c r="O17" s="453">
        <v>2</v>
      </c>
      <c r="P17" s="454"/>
      <c r="Q17" s="338"/>
      <c r="R17" s="339"/>
      <c r="S17" s="94"/>
      <c r="T17" s="94"/>
      <c r="U17" s="55"/>
      <c r="V17" s="55"/>
    </row>
    <row r="18" spans="1:22" ht="45" customHeight="1">
      <c r="A18" s="304"/>
      <c r="B18" s="370"/>
      <c r="C18" s="401" t="s">
        <v>87</v>
      </c>
      <c r="D18" s="401"/>
      <c r="E18" s="319"/>
      <c r="F18" s="320"/>
      <c r="G18" s="320"/>
      <c r="H18" s="320"/>
      <c r="I18" s="320"/>
      <c r="J18" s="320"/>
      <c r="K18" s="320"/>
      <c r="L18" s="320"/>
      <c r="M18" s="320"/>
      <c r="N18" s="321"/>
      <c r="O18" s="455"/>
      <c r="P18" s="456"/>
      <c r="Q18" s="449"/>
      <c r="R18" s="450"/>
      <c r="S18" s="94">
        <f>$O$17</f>
        <v>2</v>
      </c>
      <c r="T18" s="94">
        <f>$Q$17</f>
        <v>0</v>
      </c>
      <c r="U18" s="55"/>
      <c r="V18" s="55"/>
    </row>
    <row r="19" spans="1:22" ht="71.25" customHeight="1">
      <c r="A19" s="303"/>
      <c r="B19" s="370" t="s">
        <v>162</v>
      </c>
      <c r="C19" s="326" t="s">
        <v>163</v>
      </c>
      <c r="D19" s="327"/>
      <c r="E19" s="327"/>
      <c r="F19" s="327"/>
      <c r="G19" s="327"/>
      <c r="H19" s="327"/>
      <c r="I19" s="327"/>
      <c r="J19" s="327"/>
      <c r="K19" s="327"/>
      <c r="L19" s="327"/>
      <c r="M19" s="327"/>
      <c r="N19" s="328"/>
      <c r="O19" s="453">
        <v>2</v>
      </c>
      <c r="P19" s="454"/>
      <c r="Q19" s="338"/>
      <c r="R19" s="339"/>
      <c r="S19" s="94"/>
      <c r="T19" s="94"/>
      <c r="U19" s="55"/>
      <c r="V19" s="55"/>
    </row>
    <row r="20" spans="1:22" ht="45" customHeight="1">
      <c r="A20" s="304"/>
      <c r="B20" s="370"/>
      <c r="C20" s="401" t="s">
        <v>87</v>
      </c>
      <c r="D20" s="401"/>
      <c r="E20" s="319"/>
      <c r="F20" s="320"/>
      <c r="G20" s="320"/>
      <c r="H20" s="320"/>
      <c r="I20" s="320"/>
      <c r="J20" s="320"/>
      <c r="K20" s="320"/>
      <c r="L20" s="320"/>
      <c r="M20" s="320"/>
      <c r="N20" s="321"/>
      <c r="O20" s="455"/>
      <c r="P20" s="456"/>
      <c r="Q20" s="449"/>
      <c r="R20" s="450"/>
      <c r="S20" s="94">
        <f>$O$19</f>
        <v>2</v>
      </c>
      <c r="T20" s="94">
        <f>$Q$19</f>
        <v>0</v>
      </c>
      <c r="U20" s="55"/>
      <c r="V20" s="55"/>
    </row>
    <row r="21" spans="1:22" ht="67.5" customHeight="1">
      <c r="A21" s="303"/>
      <c r="B21" s="370" t="s">
        <v>164</v>
      </c>
      <c r="C21" s="326" t="s">
        <v>165</v>
      </c>
      <c r="D21" s="327"/>
      <c r="E21" s="327"/>
      <c r="F21" s="327"/>
      <c r="G21" s="327"/>
      <c r="H21" s="327"/>
      <c r="I21" s="327"/>
      <c r="J21" s="327"/>
      <c r="K21" s="327"/>
      <c r="L21" s="327"/>
      <c r="M21" s="327"/>
      <c r="N21" s="328"/>
      <c r="O21" s="453">
        <v>2</v>
      </c>
      <c r="P21" s="454"/>
      <c r="Q21" s="338"/>
      <c r="R21" s="339"/>
      <c r="S21" s="94"/>
      <c r="T21" s="94"/>
      <c r="U21" s="55"/>
      <c r="V21" s="55"/>
    </row>
    <row r="22" spans="1:22" ht="45" customHeight="1">
      <c r="A22" s="304"/>
      <c r="B22" s="370"/>
      <c r="C22" s="401" t="s">
        <v>87</v>
      </c>
      <c r="D22" s="401"/>
      <c r="E22" s="319"/>
      <c r="F22" s="320"/>
      <c r="G22" s="320"/>
      <c r="H22" s="320"/>
      <c r="I22" s="320"/>
      <c r="J22" s="320"/>
      <c r="K22" s="320"/>
      <c r="L22" s="320"/>
      <c r="M22" s="320"/>
      <c r="N22" s="321"/>
      <c r="O22" s="455"/>
      <c r="P22" s="456"/>
      <c r="Q22" s="449"/>
      <c r="R22" s="450"/>
      <c r="S22" s="94">
        <f>$O$21</f>
        <v>2</v>
      </c>
      <c r="T22" s="94">
        <f>$Q$21</f>
        <v>0</v>
      </c>
      <c r="U22" s="55"/>
      <c r="V22" s="55"/>
    </row>
    <row r="23" spans="1:22" ht="48" customHeight="1">
      <c r="A23" s="303"/>
      <c r="B23" s="370" t="s">
        <v>166</v>
      </c>
      <c r="C23" s="326" t="s">
        <v>167</v>
      </c>
      <c r="D23" s="327"/>
      <c r="E23" s="327"/>
      <c r="F23" s="327"/>
      <c r="G23" s="327"/>
      <c r="H23" s="327"/>
      <c r="I23" s="327"/>
      <c r="J23" s="327"/>
      <c r="K23" s="327"/>
      <c r="L23" s="327"/>
      <c r="M23" s="327"/>
      <c r="N23" s="328"/>
      <c r="O23" s="453">
        <v>4</v>
      </c>
      <c r="P23" s="454"/>
      <c r="Q23" s="338"/>
      <c r="R23" s="339"/>
      <c r="S23" s="94"/>
      <c r="T23" s="94"/>
      <c r="U23" s="55"/>
      <c r="V23" s="55"/>
    </row>
    <row r="24" spans="1:22" ht="45" customHeight="1">
      <c r="A24" s="304"/>
      <c r="B24" s="370"/>
      <c r="C24" s="401" t="s">
        <v>87</v>
      </c>
      <c r="D24" s="401"/>
      <c r="E24" s="319"/>
      <c r="F24" s="320"/>
      <c r="G24" s="320"/>
      <c r="H24" s="320"/>
      <c r="I24" s="320"/>
      <c r="J24" s="320"/>
      <c r="K24" s="320"/>
      <c r="L24" s="320"/>
      <c r="M24" s="320"/>
      <c r="N24" s="321"/>
      <c r="O24" s="455"/>
      <c r="P24" s="456"/>
      <c r="Q24" s="449"/>
      <c r="R24" s="450"/>
      <c r="S24" s="94">
        <f>$O$23</f>
        <v>4</v>
      </c>
      <c r="T24" s="94">
        <f>$Q$23</f>
        <v>0</v>
      </c>
      <c r="U24" s="55"/>
      <c r="V24" s="55"/>
    </row>
    <row r="25" spans="1:22" ht="47.25" customHeight="1">
      <c r="A25" s="303"/>
      <c r="B25" s="370" t="s">
        <v>168</v>
      </c>
      <c r="C25" s="326" t="s">
        <v>169</v>
      </c>
      <c r="D25" s="327"/>
      <c r="E25" s="327"/>
      <c r="F25" s="327"/>
      <c r="G25" s="327"/>
      <c r="H25" s="327"/>
      <c r="I25" s="327"/>
      <c r="J25" s="327"/>
      <c r="K25" s="327"/>
      <c r="L25" s="327"/>
      <c r="M25" s="327"/>
      <c r="N25" s="328"/>
      <c r="O25" s="453">
        <v>2</v>
      </c>
      <c r="P25" s="454"/>
      <c r="Q25" s="338"/>
      <c r="R25" s="339"/>
      <c r="S25" s="94"/>
      <c r="T25" s="94"/>
      <c r="U25" s="55"/>
      <c r="V25" s="55"/>
    </row>
    <row r="26" spans="1:22" ht="45" customHeight="1">
      <c r="A26" s="304"/>
      <c r="B26" s="370"/>
      <c r="C26" s="401" t="s">
        <v>87</v>
      </c>
      <c r="D26" s="401"/>
      <c r="E26" s="319"/>
      <c r="F26" s="320"/>
      <c r="G26" s="320"/>
      <c r="H26" s="320"/>
      <c r="I26" s="320"/>
      <c r="J26" s="320"/>
      <c r="K26" s="320"/>
      <c r="L26" s="320"/>
      <c r="M26" s="320"/>
      <c r="N26" s="321"/>
      <c r="O26" s="455"/>
      <c r="P26" s="456"/>
      <c r="Q26" s="449"/>
      <c r="R26" s="450"/>
      <c r="S26" s="94">
        <f>$O$25</f>
        <v>2</v>
      </c>
      <c r="T26" s="94">
        <f>$Q$25</f>
        <v>0</v>
      </c>
      <c r="U26" s="55"/>
      <c r="V26" s="55"/>
    </row>
    <row r="27" spans="1:22" ht="32.25" customHeight="1">
      <c r="A27" s="303"/>
      <c r="B27" s="370" t="s">
        <v>170</v>
      </c>
      <c r="C27" s="326" t="s">
        <v>171</v>
      </c>
      <c r="D27" s="327"/>
      <c r="E27" s="327"/>
      <c r="F27" s="327"/>
      <c r="G27" s="327"/>
      <c r="H27" s="327"/>
      <c r="I27" s="327"/>
      <c r="J27" s="327"/>
      <c r="K27" s="327"/>
      <c r="L27" s="327"/>
      <c r="M27" s="327"/>
      <c r="N27" s="328"/>
      <c r="O27" s="453">
        <v>3</v>
      </c>
      <c r="P27" s="454"/>
      <c r="Q27" s="338"/>
      <c r="R27" s="339"/>
      <c r="S27" s="94"/>
      <c r="T27" s="94"/>
      <c r="U27" s="55"/>
      <c r="V27" s="55"/>
    </row>
    <row r="28" spans="1:22" ht="45" customHeight="1">
      <c r="A28" s="304"/>
      <c r="B28" s="370"/>
      <c r="C28" s="401" t="s">
        <v>87</v>
      </c>
      <c r="D28" s="401"/>
      <c r="E28" s="319"/>
      <c r="F28" s="320"/>
      <c r="G28" s="320"/>
      <c r="H28" s="320"/>
      <c r="I28" s="320"/>
      <c r="J28" s="320"/>
      <c r="K28" s="320"/>
      <c r="L28" s="320"/>
      <c r="M28" s="320"/>
      <c r="N28" s="321"/>
      <c r="O28" s="455"/>
      <c r="P28" s="456"/>
      <c r="Q28" s="449"/>
      <c r="R28" s="450"/>
      <c r="S28" s="94">
        <f>$O$27</f>
        <v>3</v>
      </c>
      <c r="T28" s="94">
        <f>$Q$27</f>
        <v>0</v>
      </c>
      <c r="U28" s="55"/>
      <c r="V28" s="55"/>
    </row>
    <row r="29" spans="1:22" ht="33.75" customHeight="1">
      <c r="A29" s="303"/>
      <c r="B29" s="309" t="s">
        <v>172</v>
      </c>
      <c r="C29" s="326" t="s">
        <v>173</v>
      </c>
      <c r="D29" s="327"/>
      <c r="E29" s="327"/>
      <c r="F29" s="327"/>
      <c r="G29" s="327"/>
      <c r="H29" s="327"/>
      <c r="I29" s="327"/>
      <c r="J29" s="327"/>
      <c r="K29" s="327"/>
      <c r="L29" s="327"/>
      <c r="M29" s="327"/>
      <c r="N29" s="328"/>
      <c r="O29" s="453">
        <v>3</v>
      </c>
      <c r="P29" s="454"/>
      <c r="Q29" s="338"/>
      <c r="R29" s="339"/>
      <c r="S29" s="94"/>
      <c r="T29" s="94"/>
      <c r="U29" s="55"/>
      <c r="V29" s="55"/>
    </row>
    <row r="30" spans="1:22" ht="45" customHeight="1">
      <c r="A30" s="304"/>
      <c r="B30" s="310"/>
      <c r="C30" s="401" t="s">
        <v>87</v>
      </c>
      <c r="D30" s="401"/>
      <c r="E30" s="319"/>
      <c r="F30" s="320"/>
      <c r="G30" s="320"/>
      <c r="H30" s="320"/>
      <c r="I30" s="320"/>
      <c r="J30" s="320"/>
      <c r="K30" s="320"/>
      <c r="L30" s="320"/>
      <c r="M30" s="320"/>
      <c r="N30" s="321"/>
      <c r="O30" s="455"/>
      <c r="P30" s="456"/>
      <c r="Q30" s="449"/>
      <c r="R30" s="450"/>
      <c r="S30" s="94">
        <f>$O$29</f>
        <v>3</v>
      </c>
      <c r="T30" s="94">
        <f>$Q$29</f>
        <v>0</v>
      </c>
      <c r="U30" s="55"/>
      <c r="V30" s="55"/>
    </row>
    <row r="31" spans="1:22" ht="43.5" customHeight="1">
      <c r="A31" s="303"/>
      <c r="B31" s="370" t="s">
        <v>174</v>
      </c>
      <c r="C31" s="326" t="s">
        <v>175</v>
      </c>
      <c r="D31" s="327"/>
      <c r="E31" s="327"/>
      <c r="F31" s="327"/>
      <c r="G31" s="327"/>
      <c r="H31" s="327"/>
      <c r="I31" s="327"/>
      <c r="J31" s="327"/>
      <c r="K31" s="327"/>
      <c r="L31" s="327"/>
      <c r="M31" s="327"/>
      <c r="N31" s="328"/>
      <c r="O31" s="453">
        <v>3</v>
      </c>
      <c r="P31" s="454"/>
      <c r="Q31" s="338"/>
      <c r="R31" s="339"/>
      <c r="S31" s="94"/>
      <c r="T31" s="94"/>
      <c r="U31" s="55"/>
      <c r="V31" s="55"/>
    </row>
    <row r="32" spans="1:22" ht="45" customHeight="1">
      <c r="A32" s="304"/>
      <c r="B32" s="370"/>
      <c r="C32" s="401" t="s">
        <v>87</v>
      </c>
      <c r="D32" s="401"/>
      <c r="E32" s="319"/>
      <c r="F32" s="320"/>
      <c r="G32" s="320"/>
      <c r="H32" s="320"/>
      <c r="I32" s="320"/>
      <c r="J32" s="320"/>
      <c r="K32" s="320"/>
      <c r="L32" s="320"/>
      <c r="M32" s="320"/>
      <c r="N32" s="321"/>
      <c r="O32" s="455"/>
      <c r="P32" s="456"/>
      <c r="Q32" s="449"/>
      <c r="R32" s="450"/>
      <c r="S32" s="94">
        <f>$O$31</f>
        <v>3</v>
      </c>
      <c r="T32" s="94">
        <f>$Q$31</f>
        <v>0</v>
      </c>
      <c r="U32" s="55"/>
      <c r="V32" s="55"/>
    </row>
    <row r="33" spans="1:22" ht="46.5" customHeight="1">
      <c r="A33" s="303"/>
      <c r="B33" s="370" t="s">
        <v>176</v>
      </c>
      <c r="C33" s="326" t="s">
        <v>177</v>
      </c>
      <c r="D33" s="327"/>
      <c r="E33" s="327"/>
      <c r="F33" s="327"/>
      <c r="G33" s="327"/>
      <c r="H33" s="327"/>
      <c r="I33" s="327"/>
      <c r="J33" s="327"/>
      <c r="K33" s="327"/>
      <c r="L33" s="327"/>
      <c r="M33" s="327"/>
      <c r="N33" s="328"/>
      <c r="O33" s="453">
        <v>4</v>
      </c>
      <c r="P33" s="454"/>
      <c r="Q33" s="338"/>
      <c r="R33" s="339"/>
      <c r="S33" s="94"/>
      <c r="T33" s="94"/>
      <c r="U33" s="55"/>
      <c r="V33" s="55"/>
    </row>
    <row r="34" spans="1:22" ht="45" customHeight="1">
      <c r="A34" s="304"/>
      <c r="B34" s="370"/>
      <c r="C34" s="401" t="s">
        <v>87</v>
      </c>
      <c r="D34" s="401"/>
      <c r="E34" s="319"/>
      <c r="F34" s="320"/>
      <c r="G34" s="320"/>
      <c r="H34" s="320"/>
      <c r="I34" s="320"/>
      <c r="J34" s="320"/>
      <c r="K34" s="320"/>
      <c r="L34" s="320"/>
      <c r="M34" s="320"/>
      <c r="N34" s="321"/>
      <c r="O34" s="455"/>
      <c r="P34" s="456"/>
      <c r="Q34" s="449"/>
      <c r="R34" s="450"/>
      <c r="S34" s="94">
        <f>$O$33</f>
        <v>4</v>
      </c>
      <c r="T34" s="94">
        <f>$Q$33</f>
        <v>0</v>
      </c>
      <c r="U34" s="55"/>
      <c r="V34" s="55"/>
    </row>
    <row r="35" spans="1:22" ht="46.5" customHeight="1">
      <c r="A35" s="303"/>
      <c r="B35" s="370" t="s">
        <v>178</v>
      </c>
      <c r="C35" s="326" t="s">
        <v>179</v>
      </c>
      <c r="D35" s="327"/>
      <c r="E35" s="327"/>
      <c r="F35" s="327"/>
      <c r="G35" s="327"/>
      <c r="H35" s="327"/>
      <c r="I35" s="327"/>
      <c r="J35" s="327"/>
      <c r="K35" s="327"/>
      <c r="L35" s="327"/>
      <c r="M35" s="327"/>
      <c r="N35" s="328"/>
      <c r="O35" s="453">
        <v>4</v>
      </c>
      <c r="P35" s="454"/>
      <c r="Q35" s="338"/>
      <c r="R35" s="339"/>
      <c r="S35" s="94"/>
      <c r="T35" s="94"/>
      <c r="U35" s="55"/>
      <c r="V35" s="55"/>
    </row>
    <row r="36" spans="1:22" ht="45" customHeight="1">
      <c r="A36" s="304"/>
      <c r="B36" s="370"/>
      <c r="C36" s="401" t="s">
        <v>87</v>
      </c>
      <c r="D36" s="401"/>
      <c r="E36" s="319"/>
      <c r="F36" s="320"/>
      <c r="G36" s="320"/>
      <c r="H36" s="320"/>
      <c r="I36" s="320"/>
      <c r="J36" s="320"/>
      <c r="K36" s="320"/>
      <c r="L36" s="320"/>
      <c r="M36" s="320"/>
      <c r="N36" s="321"/>
      <c r="O36" s="455"/>
      <c r="P36" s="456"/>
      <c r="Q36" s="449"/>
      <c r="R36" s="450"/>
      <c r="S36" s="94">
        <f>$O$35</f>
        <v>4</v>
      </c>
      <c r="T36" s="94">
        <f>$Q$35</f>
        <v>0</v>
      </c>
      <c r="U36" s="55"/>
      <c r="V36" s="55"/>
    </row>
    <row r="37" spans="1:22" ht="31.5" customHeight="1">
      <c r="A37" s="303"/>
      <c r="B37" s="370" t="s">
        <v>180</v>
      </c>
      <c r="C37" s="326" t="s">
        <v>181</v>
      </c>
      <c r="D37" s="327"/>
      <c r="E37" s="327"/>
      <c r="F37" s="327"/>
      <c r="G37" s="327"/>
      <c r="H37" s="327"/>
      <c r="I37" s="327"/>
      <c r="J37" s="327"/>
      <c r="K37" s="327"/>
      <c r="L37" s="327"/>
      <c r="M37" s="327"/>
      <c r="N37" s="328"/>
      <c r="O37" s="453">
        <v>2</v>
      </c>
      <c r="P37" s="454"/>
      <c r="Q37" s="338"/>
      <c r="R37" s="339"/>
      <c r="S37" s="94"/>
      <c r="T37" s="94"/>
      <c r="U37" s="55"/>
      <c r="V37" s="55"/>
    </row>
    <row r="38" spans="1:22" ht="45" customHeight="1">
      <c r="A38" s="304"/>
      <c r="B38" s="370"/>
      <c r="C38" s="346" t="s">
        <v>87</v>
      </c>
      <c r="D38" s="371"/>
      <c r="E38" s="319"/>
      <c r="F38" s="320"/>
      <c r="G38" s="320"/>
      <c r="H38" s="320"/>
      <c r="I38" s="320"/>
      <c r="J38" s="320"/>
      <c r="K38" s="320"/>
      <c r="L38" s="320"/>
      <c r="M38" s="320"/>
      <c r="N38" s="321"/>
      <c r="O38" s="455"/>
      <c r="P38" s="456"/>
      <c r="Q38" s="449"/>
      <c r="R38" s="450"/>
      <c r="S38" s="94">
        <f>$O$37</f>
        <v>2</v>
      </c>
      <c r="T38" s="94">
        <f>$Q$37</f>
        <v>0</v>
      </c>
      <c r="U38" s="55"/>
      <c r="V38" s="55"/>
    </row>
    <row r="39" spans="1:22" ht="44.25" customHeight="1">
      <c r="A39" s="303"/>
      <c r="B39" s="309" t="s">
        <v>182</v>
      </c>
      <c r="C39" s="326" t="s">
        <v>183</v>
      </c>
      <c r="D39" s="327"/>
      <c r="E39" s="327"/>
      <c r="F39" s="327"/>
      <c r="G39" s="327"/>
      <c r="H39" s="327"/>
      <c r="I39" s="327"/>
      <c r="J39" s="327"/>
      <c r="K39" s="327"/>
      <c r="L39" s="327"/>
      <c r="M39" s="327"/>
      <c r="N39" s="328"/>
      <c r="O39" s="453">
        <v>2</v>
      </c>
      <c r="P39" s="454"/>
      <c r="Q39" s="338"/>
      <c r="R39" s="339"/>
      <c r="S39" s="94"/>
      <c r="T39" s="94"/>
      <c r="U39" s="55"/>
      <c r="V39" s="55"/>
    </row>
    <row r="40" spans="1:22" ht="45" customHeight="1">
      <c r="A40" s="304"/>
      <c r="B40" s="310"/>
      <c r="C40" s="401" t="s">
        <v>87</v>
      </c>
      <c r="D40" s="401"/>
      <c r="E40" s="319"/>
      <c r="F40" s="320"/>
      <c r="G40" s="320"/>
      <c r="H40" s="320"/>
      <c r="I40" s="320"/>
      <c r="J40" s="320"/>
      <c r="K40" s="320"/>
      <c r="L40" s="320"/>
      <c r="M40" s="320"/>
      <c r="N40" s="321"/>
      <c r="O40" s="455"/>
      <c r="P40" s="456"/>
      <c r="Q40" s="449"/>
      <c r="R40" s="450"/>
      <c r="S40" s="94">
        <f>$O$39</f>
        <v>2</v>
      </c>
      <c r="T40" s="94">
        <f>$Q$39</f>
        <v>0</v>
      </c>
      <c r="U40" s="55"/>
      <c r="V40" s="55"/>
    </row>
    <row r="41" spans="1:22" ht="46.5" customHeight="1">
      <c r="A41" s="303"/>
      <c r="B41" s="370" t="s">
        <v>184</v>
      </c>
      <c r="C41" s="326" t="s">
        <v>185</v>
      </c>
      <c r="D41" s="327"/>
      <c r="E41" s="327"/>
      <c r="F41" s="327"/>
      <c r="G41" s="327"/>
      <c r="H41" s="327"/>
      <c r="I41" s="327"/>
      <c r="J41" s="327"/>
      <c r="K41" s="327"/>
      <c r="L41" s="327"/>
      <c r="M41" s="327"/>
      <c r="N41" s="328"/>
      <c r="O41" s="453">
        <v>3</v>
      </c>
      <c r="P41" s="454"/>
      <c r="Q41" s="338"/>
      <c r="R41" s="339"/>
      <c r="S41" s="94"/>
      <c r="T41" s="94"/>
      <c r="U41" s="55"/>
      <c r="V41" s="55"/>
    </row>
    <row r="42" spans="1:22" ht="45" customHeight="1">
      <c r="A42" s="304"/>
      <c r="B42" s="370"/>
      <c r="C42" s="401" t="s">
        <v>87</v>
      </c>
      <c r="D42" s="401"/>
      <c r="E42" s="319"/>
      <c r="F42" s="320"/>
      <c r="G42" s="320"/>
      <c r="H42" s="320"/>
      <c r="I42" s="320"/>
      <c r="J42" s="320"/>
      <c r="K42" s="320"/>
      <c r="L42" s="320"/>
      <c r="M42" s="320"/>
      <c r="N42" s="321"/>
      <c r="O42" s="455"/>
      <c r="P42" s="456"/>
      <c r="Q42" s="449"/>
      <c r="R42" s="450"/>
      <c r="S42" s="94">
        <f>$O$41</f>
        <v>3</v>
      </c>
      <c r="T42" s="94">
        <f>$Q$41</f>
        <v>0</v>
      </c>
      <c r="U42" s="55"/>
      <c r="V42" s="55"/>
    </row>
    <row r="43" spans="1:22" ht="20.100000000000001" customHeight="1">
      <c r="A43" s="332">
        <f>COUNTA(A15:A42)</f>
        <v>0</v>
      </c>
      <c r="B43" s="297" t="s">
        <v>106</v>
      </c>
      <c r="C43" s="298"/>
      <c r="D43" s="298"/>
      <c r="E43" s="298"/>
      <c r="F43" s="298"/>
      <c r="G43" s="298"/>
      <c r="H43" s="298"/>
      <c r="I43" s="298"/>
      <c r="J43" s="298"/>
      <c r="K43" s="299"/>
      <c r="L43" s="291" t="s">
        <v>107</v>
      </c>
      <c r="M43" s="292"/>
      <c r="N43" s="293"/>
      <c r="O43" s="334">
        <f>AVERAGE(O15:P42)</f>
        <v>2.7142857142857144</v>
      </c>
      <c r="P43" s="335"/>
      <c r="Q43" s="334" t="e">
        <f>AVERAGE(Q15:R42)</f>
        <v>#DIV/0!</v>
      </c>
      <c r="R43" s="335"/>
    </row>
    <row r="44" spans="1:22" ht="20.100000000000001" customHeight="1">
      <c r="A44" s="333"/>
      <c r="B44" s="300"/>
      <c r="C44" s="301"/>
      <c r="D44" s="301"/>
      <c r="E44" s="301"/>
      <c r="F44" s="301"/>
      <c r="G44" s="301"/>
      <c r="H44" s="301"/>
      <c r="I44" s="301"/>
      <c r="J44" s="301"/>
      <c r="K44" s="302"/>
      <c r="L44" s="294"/>
      <c r="M44" s="295"/>
      <c r="N44" s="296"/>
      <c r="O44" s="336"/>
      <c r="P44" s="337"/>
      <c r="Q44" s="336"/>
      <c r="R44" s="337"/>
      <c r="S44" s="95">
        <f>$O$43</f>
        <v>2.7142857142857144</v>
      </c>
      <c r="T44" s="95" t="e">
        <f>$Q$43</f>
        <v>#DIV/0!</v>
      </c>
    </row>
    <row r="45" spans="1:22" ht="9.75" customHeight="1">
      <c r="B45" s="41"/>
      <c r="C45" s="42"/>
      <c r="D45" s="42"/>
      <c r="E45" s="42"/>
      <c r="F45" s="42"/>
      <c r="G45" s="42"/>
      <c r="H45" s="42"/>
      <c r="I45" s="42"/>
      <c r="J45" s="43"/>
      <c r="K45" s="43"/>
      <c r="L45" s="43"/>
      <c r="M45" s="43"/>
      <c r="N45" s="43"/>
      <c r="O45" s="88">
        <f>COUNTIF(O15:P42,"5")</f>
        <v>0</v>
      </c>
      <c r="P45" s="89"/>
      <c r="Q45" s="88">
        <f>COUNTIF(Q15:R42,"5")</f>
        <v>0</v>
      </c>
      <c r="R45" s="90"/>
    </row>
    <row r="46" spans="1:22" ht="21.95" customHeight="1">
      <c r="B46" s="445" t="s">
        <v>109</v>
      </c>
      <c r="C46" s="446"/>
      <c r="D46" s="446"/>
      <c r="E46" s="446"/>
      <c r="F46" s="446"/>
      <c r="G46" s="446"/>
      <c r="H46" s="446"/>
      <c r="I46" s="446"/>
      <c r="J46" s="446"/>
      <c r="K46" s="11"/>
      <c r="L46" s="445" t="s">
        <v>110</v>
      </c>
      <c r="M46" s="446"/>
      <c r="N46" s="446"/>
      <c r="S46" s="96" t="s">
        <v>108</v>
      </c>
      <c r="T46" s="96" t="s">
        <v>108</v>
      </c>
    </row>
    <row r="47" spans="1:22" ht="91.5" customHeight="1">
      <c r="B47" s="442"/>
      <c r="C47" s="443"/>
      <c r="D47" s="443"/>
      <c r="E47" s="443"/>
      <c r="F47" s="443"/>
      <c r="G47" s="443"/>
      <c r="H47" s="443"/>
      <c r="I47" s="443"/>
      <c r="J47" s="443"/>
      <c r="K47" s="444"/>
      <c r="L47" s="442"/>
      <c r="M47" s="443"/>
      <c r="N47" s="443"/>
      <c r="O47" s="443"/>
      <c r="P47" s="443"/>
      <c r="Q47" s="443"/>
      <c r="R47" s="444"/>
      <c r="S47" s="97">
        <f>MAX(S15:S42)</f>
        <v>4</v>
      </c>
      <c r="T47" s="97">
        <f>MAX(T15:T42)</f>
        <v>0</v>
      </c>
    </row>
    <row r="48" spans="1:22" ht="21.95" customHeight="1">
      <c r="S48" s="98">
        <f>COUNTA(O15:P42)</f>
        <v>14</v>
      </c>
      <c r="T48" s="98">
        <f>COUNTA(Q15:R42)</f>
        <v>0</v>
      </c>
    </row>
    <row r="49" spans="2:19" ht="21.95" customHeight="1">
      <c r="B49" s="447" t="s">
        <v>111</v>
      </c>
      <c r="C49" s="448"/>
      <c r="D49" s="448"/>
      <c r="E49" s="448"/>
      <c r="F49" s="448"/>
      <c r="G49" s="448"/>
      <c r="H49" s="448"/>
      <c r="I49" s="448"/>
      <c r="J49" s="448"/>
      <c r="K49" s="13"/>
      <c r="L49" s="447" t="s">
        <v>112</v>
      </c>
      <c r="M49" s="448"/>
      <c r="N49" s="14"/>
      <c r="O49" s="14"/>
      <c r="P49" s="14"/>
      <c r="Q49" s="14"/>
      <c r="R49" s="15"/>
    </row>
    <row r="50" spans="2:19" ht="90.75" customHeight="1">
      <c r="B50" s="442"/>
      <c r="C50" s="443"/>
      <c r="D50" s="443"/>
      <c r="E50" s="443"/>
      <c r="F50" s="443"/>
      <c r="G50" s="443"/>
      <c r="H50" s="443"/>
      <c r="I50" s="443"/>
      <c r="J50" s="443"/>
      <c r="K50" s="444"/>
      <c r="L50" s="442"/>
      <c r="M50" s="443"/>
      <c r="N50" s="443"/>
      <c r="O50" s="443"/>
      <c r="P50" s="443"/>
      <c r="Q50" s="443"/>
      <c r="R50" s="444"/>
      <c r="S50" s="93" t="s">
        <v>113</v>
      </c>
    </row>
    <row r="51" spans="2:19" ht="21.95" customHeight="1"/>
  </sheetData>
  <sheetProtection algorithmName="SHA-512" hashValue="fGdFHLKUld4gwCnirHXgTagWwnNi9nTHg/tQPwR4gnb06KXbyOTwx1OJZD7KEeBgQAIH5WtDInwDXW0Vw9+4Xg==" saltValue="0BQBXa+SIq3meRNWe1SApA==" spinCount="100000" sheet="1" selectLockedCells="1"/>
  <mergeCells count="130">
    <mergeCell ref="B50:K50"/>
    <mergeCell ref="L50:R50"/>
    <mergeCell ref="O43:P44"/>
    <mergeCell ref="Q43:R44"/>
    <mergeCell ref="L47:R47"/>
    <mergeCell ref="B46:J46"/>
    <mergeCell ref="L46:N46"/>
    <mergeCell ref="B47:K47"/>
    <mergeCell ref="B49:J49"/>
    <mergeCell ref="L49:M49"/>
    <mergeCell ref="Q41:R42"/>
    <mergeCell ref="Q33:R34"/>
    <mergeCell ref="B39:B40"/>
    <mergeCell ref="B41:B42"/>
    <mergeCell ref="C41:N41"/>
    <mergeCell ref="C39:N39"/>
    <mergeCell ref="C36:D36"/>
    <mergeCell ref="E36:N36"/>
    <mergeCell ref="C28:D28"/>
    <mergeCell ref="E28:N28"/>
    <mergeCell ref="Q39:R40"/>
    <mergeCell ref="B37:B38"/>
    <mergeCell ref="C42:D42"/>
    <mergeCell ref="Q31:R32"/>
    <mergeCell ref="C32:D32"/>
    <mergeCell ref="C30:D30"/>
    <mergeCell ref="E42:N42"/>
    <mergeCell ref="C33:N33"/>
    <mergeCell ref="B33:B34"/>
    <mergeCell ref="Q27:R28"/>
    <mergeCell ref="O41:P42"/>
    <mergeCell ref="B31:B32"/>
    <mergeCell ref="Q35:R36"/>
    <mergeCell ref="O39:P40"/>
    <mergeCell ref="Q21:R22"/>
    <mergeCell ref="Q25:R26"/>
    <mergeCell ref="Q23:R24"/>
    <mergeCell ref="O33:P34"/>
    <mergeCell ref="O21:P22"/>
    <mergeCell ref="B25:B26"/>
    <mergeCell ref="C35:N35"/>
    <mergeCell ref="C22:D22"/>
    <mergeCell ref="O35:P36"/>
    <mergeCell ref="O29:P30"/>
    <mergeCell ref="O31:P32"/>
    <mergeCell ref="C26:D26"/>
    <mergeCell ref="E26:N26"/>
    <mergeCell ref="C24:D24"/>
    <mergeCell ref="E24:N24"/>
    <mergeCell ref="O23:P24"/>
    <mergeCell ref="O25:P26"/>
    <mergeCell ref="Q37:R38"/>
    <mergeCell ref="C25:N25"/>
    <mergeCell ref="C27:N27"/>
    <mergeCell ref="E32:N32"/>
    <mergeCell ref="C31:N31"/>
    <mergeCell ref="C34:D34"/>
    <mergeCell ref="E34:N34"/>
    <mergeCell ref="E30:N30"/>
    <mergeCell ref="C29:N29"/>
    <mergeCell ref="C37:N37"/>
    <mergeCell ref="Q29:R30"/>
    <mergeCell ref="O27:P28"/>
    <mergeCell ref="C38:D38"/>
    <mergeCell ref="E38:N38"/>
    <mergeCell ref="O37:P38"/>
    <mergeCell ref="B1:F1"/>
    <mergeCell ref="G1:J1"/>
    <mergeCell ref="B3:F3"/>
    <mergeCell ref="G3:J3"/>
    <mergeCell ref="B2:J2"/>
    <mergeCell ref="B29:B30"/>
    <mergeCell ref="E22:N22"/>
    <mergeCell ref="B11:D11"/>
    <mergeCell ref="E12:I12"/>
    <mergeCell ref="C20:D20"/>
    <mergeCell ref="A12:D12"/>
    <mergeCell ref="B13:D13"/>
    <mergeCell ref="E13:I13"/>
    <mergeCell ref="B19:B20"/>
    <mergeCell ref="B14:I14"/>
    <mergeCell ref="C15:N15"/>
    <mergeCell ref="B17:B18"/>
    <mergeCell ref="C18:D18"/>
    <mergeCell ref="E18:N18"/>
    <mergeCell ref="C17:N17"/>
    <mergeCell ref="C23:N23"/>
    <mergeCell ref="B21:B22"/>
    <mergeCell ref="B23:B24"/>
    <mergeCell ref="K5:L5"/>
    <mergeCell ref="M7:R7"/>
    <mergeCell ref="O11:R12"/>
    <mergeCell ref="O13:P14"/>
    <mergeCell ref="J14:K14"/>
    <mergeCell ref="M14:N14"/>
    <mergeCell ref="E11:J11"/>
    <mergeCell ref="Q19:R20"/>
    <mergeCell ref="Q17:R18"/>
    <mergeCell ref="Q13:R14"/>
    <mergeCell ref="Q15:R16"/>
    <mergeCell ref="O15:P16"/>
    <mergeCell ref="C19:N19"/>
    <mergeCell ref="C16:D16"/>
    <mergeCell ref="E16:N16"/>
    <mergeCell ref="O19:P20"/>
    <mergeCell ref="O17:P18"/>
    <mergeCell ref="B15:B16"/>
    <mergeCell ref="B27:B28"/>
    <mergeCell ref="A43:A44"/>
    <mergeCell ref="B43:K44"/>
    <mergeCell ref="L43:N44"/>
    <mergeCell ref="A17:A18"/>
    <mergeCell ref="A19:A20"/>
    <mergeCell ref="A21:A22"/>
    <mergeCell ref="A23:A24"/>
    <mergeCell ref="A25:A26"/>
    <mergeCell ref="A27:A28"/>
    <mergeCell ref="A29:A30"/>
    <mergeCell ref="A31:A32"/>
    <mergeCell ref="A33:A34"/>
    <mergeCell ref="A35:A36"/>
    <mergeCell ref="A37:A38"/>
    <mergeCell ref="A39:A40"/>
    <mergeCell ref="A41:A42"/>
    <mergeCell ref="E20:N20"/>
    <mergeCell ref="A15:A16"/>
    <mergeCell ref="C21:N21"/>
    <mergeCell ref="C40:D40"/>
    <mergeCell ref="E40:N40"/>
    <mergeCell ref="B35:B36"/>
  </mergeCells>
  <conditionalFormatting sqref="O15:R42">
    <cfRule type="cellIs" dxfId="97" priority="1" stopIfTrue="1" operator="equal">
      <formula>0</formula>
    </cfRule>
    <cfRule type="cellIs" dxfId="96" priority="2" stopIfTrue="1" operator="between">
      <formula>4.6</formula>
      <formula>5</formula>
    </cfRule>
    <cfRule type="cellIs" dxfId="95" priority="3" stopIfTrue="1" operator="between">
      <formula>3.6</formula>
      <formula>4.5</formula>
    </cfRule>
    <cfRule type="cellIs" dxfId="94" priority="4" stopIfTrue="1" operator="between">
      <formula>2.6</formula>
      <formula>3.5</formula>
    </cfRule>
    <cfRule type="cellIs" dxfId="93" priority="5" stopIfTrue="1" operator="between">
      <formula>1.6</formula>
      <formula>2.5</formula>
    </cfRule>
    <cfRule type="cellIs" dxfId="92" priority="6" stopIfTrue="1" operator="between">
      <formula>1</formula>
      <formula>1.5</formula>
    </cfRule>
    <cfRule type="cellIs" dxfId="91" priority="22" stopIfTrue="1" operator="between">
      <formula>4.6</formula>
      <formula>5</formula>
    </cfRule>
    <cfRule type="cellIs" dxfId="90" priority="23" stopIfTrue="1" operator="between">
      <formula>3.6</formula>
      <formula>4.5</formula>
    </cfRule>
    <cfRule type="cellIs" dxfId="89" priority="24" stopIfTrue="1" operator="between">
      <formula>2.6</formula>
      <formula>3.5</formula>
    </cfRule>
    <cfRule type="cellIs" dxfId="88" priority="25" stopIfTrue="1" operator="between">
      <formula>1.6</formula>
      <formula>2.5</formula>
    </cfRule>
    <cfRule type="cellIs" dxfId="87" priority="26" stopIfTrue="1" operator="between">
      <formula>0</formula>
      <formula>1.5</formula>
    </cfRule>
  </conditionalFormatting>
  <dataValidations count="2">
    <dataValidation type="whole" allowBlank="1" showInputMessage="1" showErrorMessage="1" errorTitle="Input Error" error="Input a Whole Number between 1 and 5" sqref="O15:R42" xr:uid="{00000000-0002-0000-0500-000000000000}">
      <formula1>1</formula1>
      <formula2>5</formula2>
    </dataValidation>
    <dataValidation type="list" allowBlank="1" showInputMessage="1" showErrorMessage="1" sqref="A15:A42" xr:uid="{00000000-0002-0000-0500-000001000000}">
      <formula1>$S$49:$S$50</formula1>
    </dataValidation>
  </dataValidations>
  <hyperlinks>
    <hyperlink ref="B2" location="'Risk Scoring'!A1" display="Return To Risk Scoring Page" xr:uid="{00000000-0004-0000-05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rowBreaks count="1" manualBreakCount="1">
    <brk id="26"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7"/>
  <sheetViews>
    <sheetView showGridLines="0" topLeftCell="A9" zoomScale="65" zoomScaleNormal="65" zoomScaleSheetLayoutView="70" workbookViewId="0">
      <selection activeCell="A25" sqref="A25:A26"/>
    </sheetView>
  </sheetViews>
  <sheetFormatPr defaultColWidth="9.140625" defaultRowHeight="12.75"/>
  <cols>
    <col min="1" max="1" width="12.7109375" style="1" customWidth="1"/>
    <col min="2" max="9" width="6.7109375" style="1" customWidth="1"/>
    <col min="10" max="14" width="32.7109375" style="12" customWidth="1"/>
    <col min="15" max="18" width="9.7109375" style="1" customWidth="1"/>
    <col min="19" max="20" width="4.7109375" style="93" customWidth="1"/>
    <col min="21"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16"/>
      <c r="K9" s="16"/>
      <c r="L9" s="16"/>
      <c r="M9" s="16"/>
      <c r="N9" s="16"/>
      <c r="O9" s="2"/>
      <c r="P9" s="2"/>
      <c r="Q9" s="2"/>
      <c r="R9" s="2"/>
    </row>
    <row r="10" spans="1:22" ht="24.95" customHeight="1">
      <c r="F10" s="2"/>
      <c r="G10" s="2"/>
      <c r="H10" s="2"/>
      <c r="I10" s="2"/>
      <c r="J10" s="35"/>
      <c r="K10" s="35"/>
      <c r="L10" s="35"/>
      <c r="M10" s="35"/>
      <c r="N10" s="35"/>
    </row>
    <row r="11" spans="1:22" ht="24.95"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30"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438" t="s">
        <v>186</v>
      </c>
      <c r="C14" s="438"/>
      <c r="D14" s="438"/>
      <c r="E14" s="438"/>
      <c r="F14" s="438"/>
      <c r="G14" s="438"/>
      <c r="H14" s="438"/>
      <c r="I14" s="438"/>
      <c r="J14" s="350" t="s">
        <v>83</v>
      </c>
      <c r="K14" s="351"/>
      <c r="L14" s="19"/>
      <c r="M14" s="352" t="s">
        <v>84</v>
      </c>
      <c r="N14" s="353"/>
      <c r="O14" s="366"/>
      <c r="P14" s="367"/>
      <c r="Q14" s="369"/>
      <c r="R14" s="369"/>
      <c r="S14" s="94"/>
      <c r="T14" s="94"/>
      <c r="U14" s="12"/>
      <c r="V14" s="12"/>
    </row>
    <row r="15" spans="1:22" ht="50.25" customHeight="1">
      <c r="A15" s="303"/>
      <c r="B15" s="370" t="s">
        <v>187</v>
      </c>
      <c r="C15" s="329" t="s">
        <v>188</v>
      </c>
      <c r="D15" s="330"/>
      <c r="E15" s="330"/>
      <c r="F15" s="330"/>
      <c r="G15" s="330"/>
      <c r="H15" s="330"/>
      <c r="I15" s="330"/>
      <c r="J15" s="330"/>
      <c r="K15" s="330"/>
      <c r="L15" s="330"/>
      <c r="M15" s="330"/>
      <c r="N15" s="331"/>
      <c r="O15" s="453">
        <v>2</v>
      </c>
      <c r="P15" s="454"/>
      <c r="Q15" s="338"/>
      <c r="R15" s="339"/>
      <c r="S15" s="94"/>
      <c r="T15" s="94"/>
      <c r="U15" s="7"/>
      <c r="V15" s="12"/>
    </row>
    <row r="16" spans="1:22" ht="45" customHeight="1">
      <c r="A16" s="304"/>
      <c r="B16" s="370"/>
      <c r="C16" s="458" t="s">
        <v>87</v>
      </c>
      <c r="D16" s="458"/>
      <c r="E16" s="319"/>
      <c r="F16" s="320"/>
      <c r="G16" s="320"/>
      <c r="H16" s="320"/>
      <c r="I16" s="320"/>
      <c r="J16" s="320"/>
      <c r="K16" s="320"/>
      <c r="L16" s="320"/>
      <c r="M16" s="320"/>
      <c r="N16" s="321"/>
      <c r="O16" s="455"/>
      <c r="P16" s="456"/>
      <c r="Q16" s="449"/>
      <c r="R16" s="450"/>
      <c r="S16" s="94">
        <f>$O$15</f>
        <v>2</v>
      </c>
      <c r="T16" s="94">
        <f>$Q$15</f>
        <v>0</v>
      </c>
      <c r="U16" s="7"/>
      <c r="V16" s="12"/>
    </row>
    <row r="17" spans="1:22" ht="48.75" customHeight="1">
      <c r="A17" s="303"/>
      <c r="B17" s="370" t="s">
        <v>189</v>
      </c>
      <c r="C17" s="329" t="s">
        <v>190</v>
      </c>
      <c r="D17" s="330"/>
      <c r="E17" s="330"/>
      <c r="F17" s="330"/>
      <c r="G17" s="330"/>
      <c r="H17" s="330"/>
      <c r="I17" s="330"/>
      <c r="J17" s="330"/>
      <c r="K17" s="330"/>
      <c r="L17" s="330"/>
      <c r="M17" s="330"/>
      <c r="N17" s="331"/>
      <c r="O17" s="453">
        <v>2</v>
      </c>
      <c r="P17" s="454"/>
      <c r="Q17" s="338"/>
      <c r="R17" s="339"/>
      <c r="S17" s="94"/>
      <c r="T17" s="94"/>
      <c r="U17" s="7"/>
      <c r="V17" s="12"/>
    </row>
    <row r="18" spans="1:22" ht="45" customHeight="1">
      <c r="A18" s="304"/>
      <c r="B18" s="370"/>
      <c r="C18" s="458" t="s">
        <v>87</v>
      </c>
      <c r="D18" s="458"/>
      <c r="E18" s="319"/>
      <c r="F18" s="320"/>
      <c r="G18" s="320"/>
      <c r="H18" s="320"/>
      <c r="I18" s="320"/>
      <c r="J18" s="320"/>
      <c r="K18" s="320"/>
      <c r="L18" s="320"/>
      <c r="M18" s="320"/>
      <c r="N18" s="321"/>
      <c r="O18" s="455"/>
      <c r="P18" s="456"/>
      <c r="Q18" s="449"/>
      <c r="R18" s="450"/>
      <c r="S18" s="94">
        <f>$O$17</f>
        <v>2</v>
      </c>
      <c r="T18" s="94">
        <f>$Q$19</f>
        <v>0</v>
      </c>
      <c r="U18" s="7"/>
      <c r="V18" s="12"/>
    </row>
    <row r="19" spans="1:22" ht="31.5" customHeight="1">
      <c r="A19" s="303"/>
      <c r="B19" s="370" t="s">
        <v>191</v>
      </c>
      <c r="C19" s="329" t="s">
        <v>192</v>
      </c>
      <c r="D19" s="330"/>
      <c r="E19" s="330"/>
      <c r="F19" s="330"/>
      <c r="G19" s="330"/>
      <c r="H19" s="330"/>
      <c r="I19" s="330"/>
      <c r="J19" s="330"/>
      <c r="K19" s="330"/>
      <c r="L19" s="330"/>
      <c r="M19" s="330"/>
      <c r="N19" s="331"/>
      <c r="O19" s="453">
        <v>1</v>
      </c>
      <c r="P19" s="454"/>
      <c r="Q19" s="338"/>
      <c r="R19" s="339"/>
      <c r="S19" s="94"/>
      <c r="T19" s="94"/>
      <c r="U19" s="7"/>
      <c r="V19" s="12"/>
    </row>
    <row r="20" spans="1:22" ht="45" customHeight="1">
      <c r="A20" s="304"/>
      <c r="B20" s="370"/>
      <c r="C20" s="458" t="s">
        <v>87</v>
      </c>
      <c r="D20" s="458"/>
      <c r="E20" s="319"/>
      <c r="F20" s="320"/>
      <c r="G20" s="320"/>
      <c r="H20" s="320"/>
      <c r="I20" s="320"/>
      <c r="J20" s="320"/>
      <c r="K20" s="320"/>
      <c r="L20" s="320"/>
      <c r="M20" s="320"/>
      <c r="N20" s="321"/>
      <c r="O20" s="455"/>
      <c r="P20" s="456"/>
      <c r="Q20" s="449"/>
      <c r="R20" s="450"/>
      <c r="S20" s="94">
        <f>$O$19</f>
        <v>1</v>
      </c>
      <c r="T20" s="94">
        <f>$Q$19</f>
        <v>0</v>
      </c>
      <c r="U20" s="7"/>
      <c r="V20" s="12"/>
    </row>
    <row r="21" spans="1:22" ht="48.75" customHeight="1">
      <c r="A21" s="303"/>
      <c r="B21" s="370" t="s">
        <v>193</v>
      </c>
      <c r="C21" s="329" t="s">
        <v>194</v>
      </c>
      <c r="D21" s="330"/>
      <c r="E21" s="330"/>
      <c r="F21" s="330"/>
      <c r="G21" s="330"/>
      <c r="H21" s="330"/>
      <c r="I21" s="330"/>
      <c r="J21" s="330"/>
      <c r="K21" s="330"/>
      <c r="L21" s="330"/>
      <c r="M21" s="330"/>
      <c r="N21" s="331"/>
      <c r="O21" s="453">
        <v>4</v>
      </c>
      <c r="P21" s="454"/>
      <c r="Q21" s="338"/>
      <c r="R21" s="339"/>
      <c r="S21" s="94"/>
      <c r="T21" s="94"/>
      <c r="U21" s="7"/>
      <c r="V21" s="12"/>
    </row>
    <row r="22" spans="1:22" ht="45" customHeight="1">
      <c r="A22" s="304"/>
      <c r="B22" s="370"/>
      <c r="C22" s="458" t="s">
        <v>87</v>
      </c>
      <c r="D22" s="458"/>
      <c r="E22" s="319"/>
      <c r="F22" s="320"/>
      <c r="G22" s="320"/>
      <c r="H22" s="320"/>
      <c r="I22" s="320"/>
      <c r="J22" s="320"/>
      <c r="K22" s="320"/>
      <c r="L22" s="320"/>
      <c r="M22" s="320"/>
      <c r="N22" s="321"/>
      <c r="O22" s="455"/>
      <c r="P22" s="456"/>
      <c r="Q22" s="449"/>
      <c r="R22" s="450"/>
      <c r="S22" s="94">
        <f>$O$21</f>
        <v>4</v>
      </c>
      <c r="T22" s="94">
        <f>$Q$21</f>
        <v>0</v>
      </c>
      <c r="U22" s="7"/>
      <c r="V22" s="12"/>
    </row>
    <row r="23" spans="1:22" ht="49.5" customHeight="1">
      <c r="A23" s="303"/>
      <c r="B23" s="370" t="s">
        <v>195</v>
      </c>
      <c r="C23" s="329" t="s">
        <v>196</v>
      </c>
      <c r="D23" s="330"/>
      <c r="E23" s="330"/>
      <c r="F23" s="330"/>
      <c r="G23" s="330"/>
      <c r="H23" s="330"/>
      <c r="I23" s="330"/>
      <c r="J23" s="330"/>
      <c r="K23" s="330"/>
      <c r="L23" s="330"/>
      <c r="M23" s="330"/>
      <c r="N23" s="331"/>
      <c r="O23" s="453">
        <v>3</v>
      </c>
      <c r="P23" s="454"/>
      <c r="Q23" s="338"/>
      <c r="R23" s="339"/>
      <c r="S23" s="94"/>
      <c r="T23" s="94"/>
      <c r="U23" s="7"/>
      <c r="V23" s="12"/>
    </row>
    <row r="24" spans="1:22" ht="45" customHeight="1">
      <c r="A24" s="304"/>
      <c r="B24" s="370"/>
      <c r="C24" s="458" t="s">
        <v>87</v>
      </c>
      <c r="D24" s="458"/>
      <c r="E24" s="319"/>
      <c r="F24" s="320"/>
      <c r="G24" s="320"/>
      <c r="H24" s="320"/>
      <c r="I24" s="320"/>
      <c r="J24" s="320"/>
      <c r="K24" s="320"/>
      <c r="L24" s="320"/>
      <c r="M24" s="320"/>
      <c r="N24" s="321"/>
      <c r="O24" s="455"/>
      <c r="P24" s="456"/>
      <c r="Q24" s="449"/>
      <c r="R24" s="450"/>
      <c r="S24" s="94">
        <f>$O$23</f>
        <v>3</v>
      </c>
      <c r="T24" s="94">
        <f>$Q$23</f>
        <v>0</v>
      </c>
      <c r="U24" s="7"/>
      <c r="V24" s="12"/>
    </row>
    <row r="25" spans="1:22" ht="34.5" customHeight="1">
      <c r="A25" s="303"/>
      <c r="B25" s="370" t="s">
        <v>197</v>
      </c>
      <c r="C25" s="329" t="s">
        <v>198</v>
      </c>
      <c r="D25" s="330"/>
      <c r="E25" s="330"/>
      <c r="F25" s="330"/>
      <c r="G25" s="330"/>
      <c r="H25" s="330"/>
      <c r="I25" s="330"/>
      <c r="J25" s="330"/>
      <c r="K25" s="330"/>
      <c r="L25" s="330"/>
      <c r="M25" s="330"/>
      <c r="N25" s="331"/>
      <c r="O25" s="453">
        <v>2</v>
      </c>
      <c r="P25" s="454"/>
      <c r="Q25" s="338"/>
      <c r="R25" s="339"/>
      <c r="S25" s="94"/>
      <c r="T25" s="94"/>
      <c r="U25" s="7"/>
      <c r="V25" s="12"/>
    </row>
    <row r="26" spans="1:22" ht="45" customHeight="1">
      <c r="A26" s="304"/>
      <c r="B26" s="370"/>
      <c r="C26" s="458" t="s">
        <v>87</v>
      </c>
      <c r="D26" s="458"/>
      <c r="E26" s="319"/>
      <c r="F26" s="320"/>
      <c r="G26" s="320"/>
      <c r="H26" s="320"/>
      <c r="I26" s="320"/>
      <c r="J26" s="320"/>
      <c r="K26" s="320"/>
      <c r="L26" s="320"/>
      <c r="M26" s="320"/>
      <c r="N26" s="321"/>
      <c r="O26" s="455"/>
      <c r="P26" s="456"/>
      <c r="Q26" s="449"/>
      <c r="R26" s="450"/>
      <c r="S26" s="94">
        <f>$O$25</f>
        <v>2</v>
      </c>
      <c r="T26" s="94">
        <f>$Q$25</f>
        <v>0</v>
      </c>
      <c r="U26" s="7"/>
      <c r="V26" s="12"/>
    </row>
    <row r="27" spans="1:22" ht="39" customHeight="1">
      <c r="A27" s="303"/>
      <c r="B27" s="461" t="s">
        <v>199</v>
      </c>
      <c r="C27" s="329" t="s">
        <v>200</v>
      </c>
      <c r="D27" s="330"/>
      <c r="E27" s="330"/>
      <c r="F27" s="330"/>
      <c r="G27" s="330"/>
      <c r="H27" s="330"/>
      <c r="I27" s="330"/>
      <c r="J27" s="330"/>
      <c r="K27" s="330"/>
      <c r="L27" s="330"/>
      <c r="M27" s="330"/>
      <c r="N27" s="331"/>
      <c r="O27" s="453">
        <v>3</v>
      </c>
      <c r="P27" s="454"/>
      <c r="Q27" s="338"/>
      <c r="R27" s="339"/>
      <c r="S27" s="94"/>
      <c r="T27" s="94"/>
      <c r="U27" s="7"/>
      <c r="V27" s="12"/>
    </row>
    <row r="28" spans="1:22" ht="45" customHeight="1">
      <c r="A28" s="304"/>
      <c r="B28" s="461"/>
      <c r="C28" s="458" t="s">
        <v>87</v>
      </c>
      <c r="D28" s="458"/>
      <c r="E28" s="319"/>
      <c r="F28" s="320"/>
      <c r="G28" s="320"/>
      <c r="H28" s="320"/>
      <c r="I28" s="320"/>
      <c r="J28" s="320"/>
      <c r="K28" s="320"/>
      <c r="L28" s="320"/>
      <c r="M28" s="320"/>
      <c r="N28" s="321"/>
      <c r="O28" s="455"/>
      <c r="P28" s="456"/>
      <c r="Q28" s="449"/>
      <c r="R28" s="450"/>
      <c r="S28" s="94">
        <f>$O$27</f>
        <v>3</v>
      </c>
      <c r="T28" s="94">
        <f>$Q$27</f>
        <v>0</v>
      </c>
      <c r="U28" s="7"/>
      <c r="V28" s="12"/>
    </row>
    <row r="29" spans="1:22" ht="38.25" customHeight="1">
      <c r="A29" s="303"/>
      <c r="B29" s="459" t="s">
        <v>201</v>
      </c>
      <c r="C29" s="462" t="s">
        <v>202</v>
      </c>
      <c r="D29" s="463"/>
      <c r="E29" s="463"/>
      <c r="F29" s="463"/>
      <c r="G29" s="463"/>
      <c r="H29" s="463"/>
      <c r="I29" s="463"/>
      <c r="J29" s="463"/>
      <c r="K29" s="463"/>
      <c r="L29" s="463"/>
      <c r="M29" s="463"/>
      <c r="N29" s="464"/>
      <c r="O29" s="453">
        <v>3</v>
      </c>
      <c r="P29" s="454"/>
      <c r="Q29" s="338"/>
      <c r="R29" s="339"/>
      <c r="S29" s="94"/>
      <c r="T29" s="94"/>
      <c r="U29" s="7"/>
      <c r="V29" s="12"/>
    </row>
    <row r="30" spans="1:22" ht="45" customHeight="1">
      <c r="A30" s="304"/>
      <c r="B30" s="460"/>
      <c r="C30" s="458" t="s">
        <v>87</v>
      </c>
      <c r="D30" s="458"/>
      <c r="E30" s="319"/>
      <c r="F30" s="320"/>
      <c r="G30" s="320"/>
      <c r="H30" s="320"/>
      <c r="I30" s="320"/>
      <c r="J30" s="320"/>
      <c r="K30" s="320"/>
      <c r="L30" s="320"/>
      <c r="M30" s="320"/>
      <c r="N30" s="321"/>
      <c r="O30" s="455"/>
      <c r="P30" s="456"/>
      <c r="Q30" s="449"/>
      <c r="R30" s="450"/>
      <c r="S30" s="94">
        <f>$O$29</f>
        <v>3</v>
      </c>
      <c r="T30" s="94">
        <f>$Q$29</f>
        <v>0</v>
      </c>
      <c r="U30" s="7"/>
      <c r="V30" s="12"/>
    </row>
    <row r="31" spans="1:22" ht="33" customHeight="1">
      <c r="A31" s="303"/>
      <c r="B31" s="311" t="s">
        <v>203</v>
      </c>
      <c r="C31" s="329" t="s">
        <v>204</v>
      </c>
      <c r="D31" s="330"/>
      <c r="E31" s="330"/>
      <c r="F31" s="330"/>
      <c r="G31" s="330"/>
      <c r="H31" s="330"/>
      <c r="I31" s="330"/>
      <c r="J31" s="330"/>
      <c r="K31" s="330"/>
      <c r="L31" s="330"/>
      <c r="M31" s="330"/>
      <c r="N31" s="331"/>
      <c r="O31" s="453">
        <v>3</v>
      </c>
      <c r="P31" s="454"/>
      <c r="Q31" s="338"/>
      <c r="R31" s="339"/>
      <c r="S31" s="94"/>
      <c r="T31" s="94"/>
      <c r="U31" s="7"/>
      <c r="V31" s="12"/>
    </row>
    <row r="32" spans="1:22" ht="45" customHeight="1">
      <c r="A32" s="304"/>
      <c r="B32" s="312"/>
      <c r="C32" s="458" t="s">
        <v>87</v>
      </c>
      <c r="D32" s="458"/>
      <c r="E32" s="319"/>
      <c r="F32" s="320"/>
      <c r="G32" s="320"/>
      <c r="H32" s="320"/>
      <c r="I32" s="320"/>
      <c r="J32" s="320"/>
      <c r="K32" s="320"/>
      <c r="L32" s="320"/>
      <c r="M32" s="320"/>
      <c r="N32" s="321"/>
      <c r="O32" s="455"/>
      <c r="P32" s="456"/>
      <c r="Q32" s="449"/>
      <c r="R32" s="450"/>
      <c r="S32" s="94">
        <f>$O$31</f>
        <v>3</v>
      </c>
      <c r="T32" s="94">
        <f>$Q$31</f>
        <v>0</v>
      </c>
      <c r="U32" s="7"/>
      <c r="V32" s="12"/>
    </row>
    <row r="33" spans="1:22" ht="39" customHeight="1">
      <c r="A33" s="303"/>
      <c r="B33" s="459" t="s">
        <v>205</v>
      </c>
      <c r="C33" s="329" t="s">
        <v>206</v>
      </c>
      <c r="D33" s="330"/>
      <c r="E33" s="330"/>
      <c r="F33" s="330"/>
      <c r="G33" s="330"/>
      <c r="H33" s="330"/>
      <c r="I33" s="330"/>
      <c r="J33" s="330"/>
      <c r="K33" s="330"/>
      <c r="L33" s="330"/>
      <c r="M33" s="330"/>
      <c r="N33" s="331"/>
      <c r="O33" s="453">
        <v>2</v>
      </c>
      <c r="P33" s="454"/>
      <c r="Q33" s="338"/>
      <c r="R33" s="339"/>
      <c r="S33" s="94"/>
      <c r="T33" s="94"/>
      <c r="U33" s="7"/>
      <c r="V33" s="12"/>
    </row>
    <row r="34" spans="1:22" ht="45" customHeight="1">
      <c r="A34" s="304"/>
      <c r="B34" s="460"/>
      <c r="C34" s="458" t="s">
        <v>87</v>
      </c>
      <c r="D34" s="458"/>
      <c r="E34" s="319"/>
      <c r="F34" s="320"/>
      <c r="G34" s="320"/>
      <c r="H34" s="320"/>
      <c r="I34" s="320"/>
      <c r="J34" s="320"/>
      <c r="K34" s="320"/>
      <c r="L34" s="320"/>
      <c r="M34" s="320"/>
      <c r="N34" s="321"/>
      <c r="O34" s="455"/>
      <c r="P34" s="456"/>
      <c r="Q34" s="449"/>
      <c r="R34" s="450"/>
      <c r="S34" s="94">
        <f>$O$33</f>
        <v>2</v>
      </c>
      <c r="T34" s="94">
        <f>$Q$33</f>
        <v>0</v>
      </c>
      <c r="U34" s="7"/>
      <c r="V34" s="12"/>
    </row>
    <row r="35" spans="1:22" ht="37.5" customHeight="1">
      <c r="A35" s="303"/>
      <c r="B35" s="309" t="s">
        <v>207</v>
      </c>
      <c r="C35" s="329" t="s">
        <v>208</v>
      </c>
      <c r="D35" s="330"/>
      <c r="E35" s="330"/>
      <c r="F35" s="330"/>
      <c r="G35" s="330"/>
      <c r="H35" s="330"/>
      <c r="I35" s="330"/>
      <c r="J35" s="330"/>
      <c r="K35" s="330"/>
      <c r="L35" s="330"/>
      <c r="M35" s="330"/>
      <c r="N35" s="331"/>
      <c r="O35" s="453">
        <v>2</v>
      </c>
      <c r="P35" s="454"/>
      <c r="Q35" s="338"/>
      <c r="R35" s="339"/>
      <c r="S35" s="94"/>
      <c r="T35" s="94"/>
      <c r="U35" s="7"/>
      <c r="V35" s="12"/>
    </row>
    <row r="36" spans="1:22" ht="45" customHeight="1">
      <c r="A36" s="304"/>
      <c r="B36" s="310"/>
      <c r="C36" s="458" t="s">
        <v>87</v>
      </c>
      <c r="D36" s="458"/>
      <c r="E36" s="319"/>
      <c r="F36" s="320"/>
      <c r="G36" s="320"/>
      <c r="H36" s="320"/>
      <c r="I36" s="320"/>
      <c r="J36" s="320"/>
      <c r="K36" s="320"/>
      <c r="L36" s="320"/>
      <c r="M36" s="320"/>
      <c r="N36" s="321"/>
      <c r="O36" s="455"/>
      <c r="P36" s="456"/>
      <c r="Q36" s="449"/>
      <c r="R36" s="450"/>
      <c r="S36" s="94">
        <f>$O$35</f>
        <v>2</v>
      </c>
      <c r="T36" s="94">
        <f>$Q$35</f>
        <v>0</v>
      </c>
      <c r="U36" s="7"/>
      <c r="V36" s="12"/>
    </row>
    <row r="37" spans="1:22" ht="46.5" customHeight="1">
      <c r="A37" s="303"/>
      <c r="B37" s="459" t="s">
        <v>209</v>
      </c>
      <c r="C37" s="329" t="s">
        <v>210</v>
      </c>
      <c r="D37" s="330"/>
      <c r="E37" s="330"/>
      <c r="F37" s="330"/>
      <c r="G37" s="330"/>
      <c r="H37" s="330"/>
      <c r="I37" s="330"/>
      <c r="J37" s="330"/>
      <c r="K37" s="330"/>
      <c r="L37" s="330"/>
      <c r="M37" s="330"/>
      <c r="N37" s="331"/>
      <c r="O37" s="453">
        <v>3</v>
      </c>
      <c r="P37" s="454"/>
      <c r="Q37" s="338"/>
      <c r="R37" s="339"/>
      <c r="S37" s="94"/>
      <c r="T37" s="94"/>
      <c r="U37" s="12"/>
      <c r="V37" s="12"/>
    </row>
    <row r="38" spans="1:22" ht="45" customHeight="1">
      <c r="A38" s="304"/>
      <c r="B38" s="460"/>
      <c r="C38" s="458" t="s">
        <v>87</v>
      </c>
      <c r="D38" s="458"/>
      <c r="E38" s="319"/>
      <c r="F38" s="320"/>
      <c r="G38" s="320"/>
      <c r="H38" s="320"/>
      <c r="I38" s="320"/>
      <c r="J38" s="320"/>
      <c r="K38" s="320"/>
      <c r="L38" s="320"/>
      <c r="M38" s="320"/>
      <c r="N38" s="321"/>
      <c r="O38" s="455"/>
      <c r="P38" s="456"/>
      <c r="Q38" s="449"/>
      <c r="R38" s="450"/>
      <c r="S38" s="94">
        <f>$O$37</f>
        <v>3</v>
      </c>
      <c r="T38" s="94">
        <f>$Q$37</f>
        <v>0</v>
      </c>
      <c r="U38" s="12"/>
      <c r="V38" s="12"/>
    </row>
    <row r="39" spans="1:22" ht="20.100000000000001" customHeight="1">
      <c r="A39" s="332">
        <f>COUNTA(A15:A38)</f>
        <v>0</v>
      </c>
      <c r="B39" s="297" t="s">
        <v>106</v>
      </c>
      <c r="C39" s="298"/>
      <c r="D39" s="298"/>
      <c r="E39" s="298"/>
      <c r="F39" s="298"/>
      <c r="G39" s="298"/>
      <c r="H39" s="298"/>
      <c r="I39" s="298"/>
      <c r="J39" s="298"/>
      <c r="K39" s="299"/>
      <c r="L39" s="291" t="s">
        <v>107</v>
      </c>
      <c r="M39" s="292"/>
      <c r="N39" s="293"/>
      <c r="O39" s="334">
        <f>AVERAGE(O15:P38)</f>
        <v>2.5</v>
      </c>
      <c r="P39" s="335"/>
      <c r="Q39" s="334" t="e">
        <f>AVERAGE(Q15:R38)</f>
        <v>#DIV/0!</v>
      </c>
      <c r="R39" s="335"/>
      <c r="S39" s="95">
        <f>$O$39</f>
        <v>2.5</v>
      </c>
      <c r="T39" s="95" t="e">
        <f>$Q$39</f>
        <v>#DIV/0!</v>
      </c>
    </row>
    <row r="40" spans="1:22" ht="20.100000000000001" customHeight="1">
      <c r="A40" s="333"/>
      <c r="B40" s="300"/>
      <c r="C40" s="301"/>
      <c r="D40" s="301"/>
      <c r="E40" s="301"/>
      <c r="F40" s="301"/>
      <c r="G40" s="301"/>
      <c r="H40" s="301"/>
      <c r="I40" s="301"/>
      <c r="J40" s="301"/>
      <c r="K40" s="302"/>
      <c r="L40" s="294"/>
      <c r="M40" s="295"/>
      <c r="N40" s="296"/>
      <c r="O40" s="336"/>
      <c r="P40" s="337"/>
      <c r="Q40" s="336"/>
      <c r="R40" s="337"/>
    </row>
    <row r="41" spans="1:22" ht="9.75" customHeight="1">
      <c r="B41" s="41"/>
      <c r="C41" s="42"/>
      <c r="D41" s="42"/>
      <c r="E41" s="42"/>
      <c r="F41" s="42"/>
      <c r="G41" s="42"/>
      <c r="H41" s="42"/>
      <c r="I41" s="42"/>
      <c r="J41" s="45"/>
      <c r="K41" s="45"/>
      <c r="L41" s="45"/>
      <c r="M41" s="45"/>
      <c r="N41" s="45"/>
      <c r="O41" s="88">
        <f>COUNTIF(O15:P38,"5")</f>
        <v>0</v>
      </c>
      <c r="P41" s="89"/>
      <c r="Q41" s="88">
        <f>COUNTIF(Q15:R38,"5")</f>
        <v>0</v>
      </c>
      <c r="R41" s="90"/>
    </row>
    <row r="42" spans="1:22" ht="21.95" customHeight="1">
      <c r="B42" s="445" t="s">
        <v>109</v>
      </c>
      <c r="C42" s="446"/>
      <c r="D42" s="446"/>
      <c r="E42" s="446"/>
      <c r="F42" s="446"/>
      <c r="G42" s="446"/>
      <c r="H42" s="446"/>
      <c r="I42" s="446"/>
      <c r="J42" s="446"/>
      <c r="K42" s="17"/>
      <c r="L42" s="445" t="s">
        <v>110</v>
      </c>
      <c r="M42" s="446"/>
      <c r="N42" s="446"/>
      <c r="S42" s="96" t="s">
        <v>108</v>
      </c>
      <c r="T42" s="96" t="s">
        <v>108</v>
      </c>
    </row>
    <row r="43" spans="1:22" ht="91.5" customHeight="1">
      <c r="B43" s="442"/>
      <c r="C43" s="443"/>
      <c r="D43" s="443"/>
      <c r="E43" s="443"/>
      <c r="F43" s="443"/>
      <c r="G43" s="443"/>
      <c r="H43" s="443"/>
      <c r="I43" s="443"/>
      <c r="J43" s="443"/>
      <c r="K43" s="444"/>
      <c r="L43" s="442"/>
      <c r="M43" s="443"/>
      <c r="N43" s="443"/>
      <c r="O43" s="443"/>
      <c r="P43" s="443"/>
      <c r="Q43" s="443"/>
      <c r="R43" s="444"/>
      <c r="S43" s="97">
        <f>MAX(S15:S38)</f>
        <v>4</v>
      </c>
      <c r="T43" s="97">
        <f>MAX(T15:T38)</f>
        <v>0</v>
      </c>
    </row>
    <row r="44" spans="1:22" ht="21.95" customHeight="1">
      <c r="S44" s="98">
        <f>COUNTA(O15:O38)</f>
        <v>12</v>
      </c>
      <c r="T44" s="98">
        <f>COUNTA(Q15:Q38)</f>
        <v>0</v>
      </c>
    </row>
    <row r="45" spans="1:22" ht="21.95" customHeight="1">
      <c r="B45" s="447" t="s">
        <v>111</v>
      </c>
      <c r="C45" s="448"/>
      <c r="D45" s="448"/>
      <c r="E45" s="448"/>
      <c r="F45" s="448"/>
      <c r="G45" s="448"/>
      <c r="H45" s="448"/>
      <c r="I45" s="448"/>
      <c r="J45" s="448"/>
      <c r="K45" s="18"/>
      <c r="L45" s="447" t="s">
        <v>112</v>
      </c>
      <c r="M45" s="448"/>
      <c r="N45" s="23"/>
      <c r="O45" s="14"/>
      <c r="P45" s="14"/>
      <c r="Q45" s="14"/>
      <c r="R45" s="15"/>
    </row>
    <row r="46" spans="1:22" ht="90.75" customHeight="1">
      <c r="B46" s="442"/>
      <c r="C46" s="443"/>
      <c r="D46" s="443"/>
      <c r="E46" s="443"/>
      <c r="F46" s="443"/>
      <c r="G46" s="443"/>
      <c r="H46" s="443"/>
      <c r="I46" s="443"/>
      <c r="J46" s="443"/>
      <c r="K46" s="444"/>
      <c r="L46" s="442"/>
      <c r="M46" s="443"/>
      <c r="N46" s="443"/>
      <c r="O46" s="443"/>
      <c r="P46" s="443"/>
      <c r="Q46" s="443"/>
      <c r="R46" s="444"/>
      <c r="S46" s="93" t="s">
        <v>113</v>
      </c>
    </row>
    <row r="47" spans="1:22" ht="21.95" customHeight="1"/>
  </sheetData>
  <sheetProtection algorithmName="SHA-512" hashValue="fdO8fibl+W1OfagMHgPL6YBp7UB/AWPi70gx27lZfN2rnun5pBXdGkTDPqGj5CAnRXBKudaPaLPhRNn3vxbhdw==" saltValue="k21kQ7Z8MZFsTPuYO5S9qw==" spinCount="100000" sheet="1" selectLockedCells="1"/>
  <dataConsolidate/>
  <mergeCells count="115">
    <mergeCell ref="B11:D11"/>
    <mergeCell ref="E11:J11"/>
    <mergeCell ref="E12:I12"/>
    <mergeCell ref="B13:D13"/>
    <mergeCell ref="E13:I13"/>
    <mergeCell ref="C29:N29"/>
    <mergeCell ref="B31:B32"/>
    <mergeCell ref="A12:D12"/>
    <mergeCell ref="A27:A28"/>
    <mergeCell ref="A21:A22"/>
    <mergeCell ref="A19:A20"/>
    <mergeCell ref="B19:B20"/>
    <mergeCell ref="C19:N19"/>
    <mergeCell ref="A23:A24"/>
    <mergeCell ref="B23:B24"/>
    <mergeCell ref="C23:N23"/>
    <mergeCell ref="B21:B22"/>
    <mergeCell ref="A15:A16"/>
    <mergeCell ref="B15:B16"/>
    <mergeCell ref="C15:N15"/>
    <mergeCell ref="J14:K14"/>
    <mergeCell ref="M14:N14"/>
    <mergeCell ref="B14:I14"/>
    <mergeCell ref="B25:B26"/>
    <mergeCell ref="Q33:R34"/>
    <mergeCell ref="O33:P34"/>
    <mergeCell ref="O37:P38"/>
    <mergeCell ref="C36:D36"/>
    <mergeCell ref="E36:N36"/>
    <mergeCell ref="C35:N35"/>
    <mergeCell ref="Q35:R36"/>
    <mergeCell ref="Q37:R38"/>
    <mergeCell ref="C37:N37"/>
    <mergeCell ref="O35:P36"/>
    <mergeCell ref="B46:K46"/>
    <mergeCell ref="L46:R46"/>
    <mergeCell ref="O39:P40"/>
    <mergeCell ref="Q39:R40"/>
    <mergeCell ref="L42:N42"/>
    <mergeCell ref="B43:K43"/>
    <mergeCell ref="B45:J45"/>
    <mergeCell ref="L45:M45"/>
    <mergeCell ref="L43:R43"/>
    <mergeCell ref="B42:J42"/>
    <mergeCell ref="O25:P26"/>
    <mergeCell ref="Q27:R28"/>
    <mergeCell ref="C28:D28"/>
    <mergeCell ref="E28:N28"/>
    <mergeCell ref="O31:P32"/>
    <mergeCell ref="B1:F1"/>
    <mergeCell ref="G1:J1"/>
    <mergeCell ref="B3:F3"/>
    <mergeCell ref="G3:J3"/>
    <mergeCell ref="B2:J2"/>
    <mergeCell ref="B29:B30"/>
    <mergeCell ref="C30:D30"/>
    <mergeCell ref="E30:N30"/>
    <mergeCell ref="M7:R7"/>
    <mergeCell ref="O11:R12"/>
    <mergeCell ref="C25:N25"/>
    <mergeCell ref="O13:P14"/>
    <mergeCell ref="Q13:R14"/>
    <mergeCell ref="Q15:R16"/>
    <mergeCell ref="C16:D16"/>
    <mergeCell ref="E16:N16"/>
    <mergeCell ref="Q31:R32"/>
    <mergeCell ref="O27:P28"/>
    <mergeCell ref="B27:B28"/>
    <mergeCell ref="C27:N27"/>
    <mergeCell ref="A39:A40"/>
    <mergeCell ref="B39:K40"/>
    <mergeCell ref="L39:N40"/>
    <mergeCell ref="A25:A26"/>
    <mergeCell ref="A29:A30"/>
    <mergeCell ref="A31:A32"/>
    <mergeCell ref="A33:A34"/>
    <mergeCell ref="A35:A36"/>
    <mergeCell ref="A37:A38"/>
    <mergeCell ref="C38:D38"/>
    <mergeCell ref="C26:D26"/>
    <mergeCell ref="E26:N26"/>
    <mergeCell ref="C31:N31"/>
    <mergeCell ref="E32:N32"/>
    <mergeCell ref="C32:D32"/>
    <mergeCell ref="B37:B38"/>
    <mergeCell ref="E38:N38"/>
    <mergeCell ref="C33:N33"/>
    <mergeCell ref="B35:B36"/>
    <mergeCell ref="C34:D34"/>
    <mergeCell ref="E34:N34"/>
    <mergeCell ref="B33:B34"/>
    <mergeCell ref="A17:A18"/>
    <mergeCell ref="B17:B18"/>
    <mergeCell ref="C17:N17"/>
    <mergeCell ref="Q17:R18"/>
    <mergeCell ref="C18:D18"/>
    <mergeCell ref="E18:N18"/>
    <mergeCell ref="O15:P16"/>
    <mergeCell ref="O17:P18"/>
    <mergeCell ref="O29:P30"/>
    <mergeCell ref="O23:P24"/>
    <mergeCell ref="O19:P20"/>
    <mergeCell ref="O21:P22"/>
    <mergeCell ref="Q23:R24"/>
    <mergeCell ref="C24:D24"/>
    <mergeCell ref="E24:N24"/>
    <mergeCell ref="Q19:R20"/>
    <mergeCell ref="C20:D20"/>
    <mergeCell ref="E20:N20"/>
    <mergeCell ref="C21:N21"/>
    <mergeCell ref="Q21:R22"/>
    <mergeCell ref="C22:D22"/>
    <mergeCell ref="E22:N22"/>
    <mergeCell ref="Q25:R26"/>
    <mergeCell ref="Q29:R30"/>
  </mergeCells>
  <conditionalFormatting sqref="O15:R38">
    <cfRule type="cellIs" dxfId="86" priority="1" stopIfTrue="1" operator="equal">
      <formula>0</formula>
    </cfRule>
    <cfRule type="cellIs" dxfId="85" priority="2" stopIfTrue="1" operator="between">
      <formula>4.6</formula>
      <formula>5</formula>
    </cfRule>
    <cfRule type="cellIs" dxfId="84" priority="3" stopIfTrue="1" operator="between">
      <formula>3.6</formula>
      <formula>4.5</formula>
    </cfRule>
    <cfRule type="cellIs" dxfId="83" priority="4" stopIfTrue="1" operator="between">
      <formula>2.6</formula>
      <formula>3.5</formula>
    </cfRule>
    <cfRule type="cellIs" dxfId="82" priority="5" stopIfTrue="1" operator="between">
      <formula>1.6</formula>
      <formula>2.5</formula>
    </cfRule>
    <cfRule type="cellIs" dxfId="81" priority="6" stopIfTrue="1" operator="between">
      <formula>1</formula>
      <formula>1.5</formula>
    </cfRule>
    <cfRule type="cellIs" dxfId="80" priority="22" stopIfTrue="1" operator="between">
      <formula>4.6</formula>
      <formula>5</formula>
    </cfRule>
    <cfRule type="cellIs" dxfId="79" priority="23" stopIfTrue="1" operator="between">
      <formula>3.6</formula>
      <formula>4.5</formula>
    </cfRule>
    <cfRule type="cellIs" dxfId="78" priority="24" stopIfTrue="1" operator="between">
      <formula>2.6</formula>
      <formula>3.5</formula>
    </cfRule>
    <cfRule type="cellIs" dxfId="77" priority="25" stopIfTrue="1" operator="between">
      <formula>1.6</formula>
      <formula>2.5</formula>
    </cfRule>
    <cfRule type="cellIs" dxfId="76" priority="26" stopIfTrue="1" operator="between">
      <formula>0</formula>
      <formula>1.5</formula>
    </cfRule>
  </conditionalFormatting>
  <dataValidations count="2">
    <dataValidation type="whole" allowBlank="1" showInputMessage="1" showErrorMessage="1" errorTitle="Input Error" error="Input a Whole Number between 1 and 5" sqref="O15:R38" xr:uid="{00000000-0002-0000-0600-000000000000}">
      <formula1>1</formula1>
      <formula2>5</formula2>
    </dataValidation>
    <dataValidation type="list" allowBlank="1" showInputMessage="1" showErrorMessage="1" sqref="A15:A38" xr:uid="{00000000-0002-0000-0600-000001000000}">
      <formula1>$S$45:$S$46</formula1>
    </dataValidation>
  </dataValidations>
  <hyperlinks>
    <hyperlink ref="B2" location="'Risk Scoring'!A1" display="Return To Risk Scoring Page" xr:uid="{00000000-0004-0000-06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rowBreaks count="1" manualBreakCount="1">
    <brk id="40"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GridLines="0" topLeftCell="A16" zoomScale="65" zoomScaleNormal="65" zoomScaleSheetLayoutView="70" workbookViewId="0">
      <selection activeCell="E16" sqref="E16:N16"/>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c r="J5" s="34"/>
      <c r="K5" s="457"/>
      <c r="L5" s="457"/>
    </row>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2"/>
      <c r="K9" s="2"/>
      <c r="L9" s="2"/>
      <c r="M9" s="2"/>
      <c r="N9" s="2"/>
      <c r="O9" s="2"/>
      <c r="P9" s="2"/>
      <c r="Q9" s="2"/>
      <c r="R9" s="2"/>
    </row>
    <row r="10" spans="1:22" ht="24.95" customHeight="1">
      <c r="F10" s="2"/>
      <c r="G10" s="2"/>
      <c r="H10" s="2"/>
      <c r="I10" s="2"/>
      <c r="J10" s="35"/>
      <c r="K10" s="35"/>
      <c r="L10" s="35"/>
      <c r="M10" s="35"/>
      <c r="N10" s="35"/>
    </row>
    <row r="11" spans="1:22" ht="24.95"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30"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438" t="s">
        <v>211</v>
      </c>
      <c r="C14" s="438"/>
      <c r="D14" s="438"/>
      <c r="E14" s="438"/>
      <c r="F14" s="438"/>
      <c r="G14" s="438"/>
      <c r="H14" s="438"/>
      <c r="I14" s="438"/>
      <c r="J14" s="350" t="s">
        <v>83</v>
      </c>
      <c r="K14" s="351"/>
      <c r="L14" s="19"/>
      <c r="M14" s="352" t="s">
        <v>84</v>
      </c>
      <c r="N14" s="353"/>
      <c r="O14" s="366"/>
      <c r="P14" s="367"/>
      <c r="Q14" s="369"/>
      <c r="R14" s="369"/>
      <c r="S14" s="94"/>
      <c r="T14" s="94"/>
      <c r="U14" s="12"/>
      <c r="V14" s="12"/>
    </row>
    <row r="15" spans="1:22" ht="50.25" customHeight="1">
      <c r="A15" s="303"/>
      <c r="B15" s="370" t="s">
        <v>212</v>
      </c>
      <c r="C15" s="326" t="s">
        <v>213</v>
      </c>
      <c r="D15" s="327"/>
      <c r="E15" s="327"/>
      <c r="F15" s="327"/>
      <c r="G15" s="327"/>
      <c r="H15" s="327"/>
      <c r="I15" s="327"/>
      <c r="J15" s="327"/>
      <c r="K15" s="327"/>
      <c r="L15" s="327"/>
      <c r="M15" s="327"/>
      <c r="N15" s="328"/>
      <c r="O15" s="453">
        <v>3</v>
      </c>
      <c r="P15" s="454"/>
      <c r="Q15" s="338"/>
      <c r="R15" s="339"/>
      <c r="S15" s="94"/>
      <c r="T15" s="94"/>
      <c r="U15" s="7"/>
      <c r="V15" s="12"/>
    </row>
    <row r="16" spans="1:22" ht="45" customHeight="1">
      <c r="A16" s="304"/>
      <c r="B16" s="370"/>
      <c r="C16" s="401" t="s">
        <v>87</v>
      </c>
      <c r="D16" s="401"/>
      <c r="E16" s="319"/>
      <c r="F16" s="320"/>
      <c r="G16" s="320"/>
      <c r="H16" s="320"/>
      <c r="I16" s="320"/>
      <c r="J16" s="320"/>
      <c r="K16" s="320"/>
      <c r="L16" s="320"/>
      <c r="M16" s="320"/>
      <c r="N16" s="321"/>
      <c r="O16" s="455"/>
      <c r="P16" s="456"/>
      <c r="Q16" s="449"/>
      <c r="R16" s="450"/>
      <c r="S16" s="94">
        <f>$O$15</f>
        <v>3</v>
      </c>
      <c r="T16" s="94">
        <f>$Q$15</f>
        <v>0</v>
      </c>
      <c r="U16" s="7"/>
      <c r="V16" s="12"/>
    </row>
    <row r="17" spans="1:22" ht="45" customHeight="1">
      <c r="A17" s="303"/>
      <c r="B17" s="370" t="s">
        <v>214</v>
      </c>
      <c r="C17" s="326" t="s">
        <v>215</v>
      </c>
      <c r="D17" s="327"/>
      <c r="E17" s="327"/>
      <c r="F17" s="327"/>
      <c r="G17" s="327"/>
      <c r="H17" s="327"/>
      <c r="I17" s="327"/>
      <c r="J17" s="327"/>
      <c r="K17" s="327"/>
      <c r="L17" s="327"/>
      <c r="M17" s="327"/>
      <c r="N17" s="328"/>
      <c r="O17" s="453">
        <v>2</v>
      </c>
      <c r="P17" s="454"/>
      <c r="Q17" s="338"/>
      <c r="R17" s="339"/>
      <c r="S17" s="94"/>
      <c r="T17" s="94"/>
      <c r="U17" s="7"/>
      <c r="V17" s="12"/>
    </row>
    <row r="18" spans="1:22" ht="45" customHeight="1">
      <c r="A18" s="304"/>
      <c r="B18" s="370"/>
      <c r="C18" s="401" t="s">
        <v>87</v>
      </c>
      <c r="D18" s="401"/>
      <c r="E18" s="319"/>
      <c r="F18" s="320"/>
      <c r="G18" s="320"/>
      <c r="H18" s="320"/>
      <c r="I18" s="320"/>
      <c r="J18" s="320"/>
      <c r="K18" s="320"/>
      <c r="L18" s="320"/>
      <c r="M18" s="320"/>
      <c r="N18" s="321"/>
      <c r="O18" s="455"/>
      <c r="P18" s="456"/>
      <c r="Q18" s="449"/>
      <c r="R18" s="450"/>
      <c r="S18" s="94">
        <f>$O$17</f>
        <v>2</v>
      </c>
      <c r="T18" s="94">
        <f>$Q$17</f>
        <v>0</v>
      </c>
      <c r="U18" s="7"/>
      <c r="V18" s="12"/>
    </row>
    <row r="19" spans="1:22" ht="34.5" customHeight="1">
      <c r="A19" s="303"/>
      <c r="B19" s="370" t="s">
        <v>216</v>
      </c>
      <c r="C19" s="326" t="s">
        <v>217</v>
      </c>
      <c r="D19" s="327"/>
      <c r="E19" s="327"/>
      <c r="F19" s="327"/>
      <c r="G19" s="327"/>
      <c r="H19" s="327"/>
      <c r="I19" s="327"/>
      <c r="J19" s="327"/>
      <c r="K19" s="327"/>
      <c r="L19" s="327"/>
      <c r="M19" s="327"/>
      <c r="N19" s="328"/>
      <c r="O19" s="453">
        <v>3</v>
      </c>
      <c r="P19" s="454"/>
      <c r="Q19" s="338"/>
      <c r="R19" s="339"/>
      <c r="S19" s="94"/>
      <c r="T19" s="94"/>
      <c r="U19" s="7"/>
      <c r="V19" s="12"/>
    </row>
    <row r="20" spans="1:22" ht="45" customHeight="1">
      <c r="A20" s="304"/>
      <c r="B20" s="370"/>
      <c r="C20" s="401" t="s">
        <v>87</v>
      </c>
      <c r="D20" s="401"/>
      <c r="E20" s="319"/>
      <c r="F20" s="320"/>
      <c r="G20" s="320"/>
      <c r="H20" s="320"/>
      <c r="I20" s="320"/>
      <c r="J20" s="320"/>
      <c r="K20" s="320"/>
      <c r="L20" s="320"/>
      <c r="M20" s="320"/>
      <c r="N20" s="321"/>
      <c r="O20" s="455"/>
      <c r="P20" s="456"/>
      <c r="Q20" s="449"/>
      <c r="R20" s="450"/>
      <c r="S20" s="94">
        <f>$O$19</f>
        <v>3</v>
      </c>
      <c r="T20" s="94">
        <f>$Q$19</f>
        <v>0</v>
      </c>
      <c r="U20" s="7"/>
      <c r="V20" s="12"/>
    </row>
    <row r="21" spans="1:22" ht="33" customHeight="1">
      <c r="A21" s="303"/>
      <c r="B21" s="370" t="s">
        <v>218</v>
      </c>
      <c r="C21" s="326" t="s">
        <v>219</v>
      </c>
      <c r="D21" s="327"/>
      <c r="E21" s="327"/>
      <c r="F21" s="327"/>
      <c r="G21" s="327"/>
      <c r="H21" s="327"/>
      <c r="I21" s="327"/>
      <c r="J21" s="327"/>
      <c r="K21" s="327"/>
      <c r="L21" s="327"/>
      <c r="M21" s="327"/>
      <c r="N21" s="328"/>
      <c r="O21" s="453">
        <v>3</v>
      </c>
      <c r="P21" s="454"/>
      <c r="Q21" s="338"/>
      <c r="R21" s="339"/>
      <c r="S21" s="94"/>
      <c r="T21" s="94"/>
      <c r="U21" s="7"/>
      <c r="V21" s="12"/>
    </row>
    <row r="22" spans="1:22" ht="45" customHeight="1">
      <c r="A22" s="304"/>
      <c r="B22" s="370"/>
      <c r="C22" s="401" t="s">
        <v>87</v>
      </c>
      <c r="D22" s="401"/>
      <c r="E22" s="319"/>
      <c r="F22" s="320"/>
      <c r="G22" s="320"/>
      <c r="H22" s="320"/>
      <c r="I22" s="320"/>
      <c r="J22" s="320"/>
      <c r="K22" s="320"/>
      <c r="L22" s="320"/>
      <c r="M22" s="320"/>
      <c r="N22" s="321"/>
      <c r="O22" s="455"/>
      <c r="P22" s="456"/>
      <c r="Q22" s="449"/>
      <c r="R22" s="450"/>
      <c r="S22" s="94">
        <f>$O$21</f>
        <v>3</v>
      </c>
      <c r="T22" s="94">
        <f>$Q$21</f>
        <v>0</v>
      </c>
      <c r="U22" s="7"/>
      <c r="V22" s="12"/>
    </row>
    <row r="23" spans="1:22" ht="48.75" customHeight="1">
      <c r="A23" s="303"/>
      <c r="B23" s="370" t="s">
        <v>220</v>
      </c>
      <c r="C23" s="326" t="s">
        <v>221</v>
      </c>
      <c r="D23" s="327"/>
      <c r="E23" s="327"/>
      <c r="F23" s="327"/>
      <c r="G23" s="327"/>
      <c r="H23" s="327"/>
      <c r="I23" s="327"/>
      <c r="J23" s="327"/>
      <c r="K23" s="327"/>
      <c r="L23" s="327"/>
      <c r="M23" s="327"/>
      <c r="N23" s="328"/>
      <c r="O23" s="453">
        <v>2</v>
      </c>
      <c r="P23" s="454"/>
      <c r="Q23" s="338"/>
      <c r="R23" s="339"/>
      <c r="S23" s="94"/>
      <c r="T23" s="94"/>
      <c r="U23" s="7"/>
      <c r="V23" s="12"/>
    </row>
    <row r="24" spans="1:22" ht="45" customHeight="1">
      <c r="A24" s="304"/>
      <c r="B24" s="370"/>
      <c r="C24" s="401" t="s">
        <v>87</v>
      </c>
      <c r="D24" s="401"/>
      <c r="E24" s="319"/>
      <c r="F24" s="320"/>
      <c r="G24" s="320"/>
      <c r="H24" s="320"/>
      <c r="I24" s="320"/>
      <c r="J24" s="320"/>
      <c r="K24" s="320"/>
      <c r="L24" s="320"/>
      <c r="M24" s="320"/>
      <c r="N24" s="321"/>
      <c r="O24" s="455"/>
      <c r="P24" s="456"/>
      <c r="Q24" s="449"/>
      <c r="R24" s="450"/>
      <c r="S24" s="94">
        <f>$O$23</f>
        <v>2</v>
      </c>
      <c r="T24" s="94">
        <f>$Q$23</f>
        <v>0</v>
      </c>
      <c r="U24" s="7"/>
      <c r="V24" s="12"/>
    </row>
    <row r="25" spans="1:22" ht="58.5" customHeight="1">
      <c r="A25" s="303"/>
      <c r="B25" s="309" t="s">
        <v>222</v>
      </c>
      <c r="C25" s="326" t="s">
        <v>223</v>
      </c>
      <c r="D25" s="327"/>
      <c r="E25" s="327"/>
      <c r="F25" s="327"/>
      <c r="G25" s="327"/>
      <c r="H25" s="327"/>
      <c r="I25" s="327"/>
      <c r="J25" s="327"/>
      <c r="K25" s="327"/>
      <c r="L25" s="327"/>
      <c r="M25" s="327"/>
      <c r="N25" s="328"/>
      <c r="O25" s="453">
        <v>4</v>
      </c>
      <c r="P25" s="454"/>
      <c r="Q25" s="338"/>
      <c r="R25" s="339"/>
      <c r="S25" s="94"/>
      <c r="T25" s="94"/>
      <c r="U25" s="7"/>
      <c r="V25" s="12"/>
    </row>
    <row r="26" spans="1:22" ht="45" customHeight="1">
      <c r="A26" s="304"/>
      <c r="B26" s="310"/>
      <c r="C26" s="346" t="s">
        <v>87</v>
      </c>
      <c r="D26" s="347"/>
      <c r="E26" s="319"/>
      <c r="F26" s="320"/>
      <c r="G26" s="320"/>
      <c r="H26" s="320"/>
      <c r="I26" s="320"/>
      <c r="J26" s="320"/>
      <c r="K26" s="320"/>
      <c r="L26" s="320"/>
      <c r="M26" s="320"/>
      <c r="N26" s="321"/>
      <c r="O26" s="455"/>
      <c r="P26" s="456"/>
      <c r="Q26" s="449"/>
      <c r="R26" s="450"/>
      <c r="S26" s="94">
        <f>$O$25</f>
        <v>4</v>
      </c>
      <c r="T26" s="94">
        <f>$Q$25</f>
        <v>0</v>
      </c>
      <c r="U26" s="7"/>
      <c r="V26" s="12"/>
    </row>
    <row r="27" spans="1:22" ht="44.25" customHeight="1">
      <c r="A27" s="303"/>
      <c r="B27" s="370" t="s">
        <v>224</v>
      </c>
      <c r="C27" s="326" t="s">
        <v>225</v>
      </c>
      <c r="D27" s="327"/>
      <c r="E27" s="327"/>
      <c r="F27" s="327"/>
      <c r="G27" s="327"/>
      <c r="H27" s="327"/>
      <c r="I27" s="327"/>
      <c r="J27" s="327"/>
      <c r="K27" s="327"/>
      <c r="L27" s="327"/>
      <c r="M27" s="327"/>
      <c r="N27" s="328"/>
      <c r="O27" s="453">
        <v>3</v>
      </c>
      <c r="P27" s="454"/>
      <c r="Q27" s="338"/>
      <c r="R27" s="339"/>
      <c r="S27" s="94"/>
      <c r="T27" s="94"/>
      <c r="U27" s="12"/>
      <c r="V27" s="12"/>
    </row>
    <row r="28" spans="1:22" ht="45" customHeight="1">
      <c r="A28" s="304"/>
      <c r="B28" s="370"/>
      <c r="C28" s="401" t="s">
        <v>87</v>
      </c>
      <c r="D28" s="401"/>
      <c r="E28" s="319"/>
      <c r="F28" s="320"/>
      <c r="G28" s="320"/>
      <c r="H28" s="320"/>
      <c r="I28" s="320"/>
      <c r="J28" s="320"/>
      <c r="K28" s="320"/>
      <c r="L28" s="320"/>
      <c r="M28" s="320"/>
      <c r="N28" s="321"/>
      <c r="O28" s="455"/>
      <c r="P28" s="456"/>
      <c r="Q28" s="449"/>
      <c r="R28" s="450"/>
      <c r="S28" s="94">
        <f>$O$27</f>
        <v>3</v>
      </c>
      <c r="T28" s="94">
        <f>$Q$27</f>
        <v>0</v>
      </c>
    </row>
    <row r="29" spans="1:22" ht="45" customHeight="1">
      <c r="A29" s="303"/>
      <c r="B29" s="311" t="s">
        <v>226</v>
      </c>
      <c r="C29" s="326" t="s">
        <v>227</v>
      </c>
      <c r="D29" s="327"/>
      <c r="E29" s="327"/>
      <c r="F29" s="327"/>
      <c r="G29" s="327"/>
      <c r="H29" s="327"/>
      <c r="I29" s="327"/>
      <c r="J29" s="327"/>
      <c r="K29" s="327"/>
      <c r="L29" s="327"/>
      <c r="M29" s="327"/>
      <c r="N29" s="328"/>
      <c r="O29" s="453">
        <v>3</v>
      </c>
      <c r="P29" s="454"/>
      <c r="Q29" s="338"/>
      <c r="R29" s="339"/>
      <c r="S29" s="94"/>
      <c r="T29" s="94"/>
    </row>
    <row r="30" spans="1:22" ht="45" customHeight="1">
      <c r="A30" s="304"/>
      <c r="B30" s="312"/>
      <c r="C30" s="401" t="s">
        <v>87</v>
      </c>
      <c r="D30" s="401"/>
      <c r="E30" s="319"/>
      <c r="F30" s="320"/>
      <c r="G30" s="320"/>
      <c r="H30" s="320"/>
      <c r="I30" s="320"/>
      <c r="J30" s="320"/>
      <c r="K30" s="320"/>
      <c r="L30" s="320"/>
      <c r="M30" s="320"/>
      <c r="N30" s="321"/>
      <c r="O30" s="455"/>
      <c r="P30" s="456"/>
      <c r="Q30" s="449"/>
      <c r="R30" s="450"/>
      <c r="S30" s="94">
        <f>$O$29</f>
        <v>3</v>
      </c>
      <c r="T30" s="94">
        <f>$Q$29</f>
        <v>0</v>
      </c>
    </row>
    <row r="31" spans="1:22" ht="31.5" customHeight="1">
      <c r="A31" s="332">
        <f>COUNTA(A15:A28)</f>
        <v>0</v>
      </c>
      <c r="B31" s="297" t="s">
        <v>106</v>
      </c>
      <c r="C31" s="298"/>
      <c r="D31" s="298"/>
      <c r="E31" s="298"/>
      <c r="F31" s="298"/>
      <c r="G31" s="298"/>
      <c r="H31" s="298"/>
      <c r="I31" s="298"/>
      <c r="J31" s="298"/>
      <c r="K31" s="299"/>
      <c r="L31" s="291" t="s">
        <v>107</v>
      </c>
      <c r="M31" s="292"/>
      <c r="N31" s="293"/>
      <c r="O31" s="334">
        <f>AVERAGE(O15:P30)</f>
        <v>2.875</v>
      </c>
      <c r="P31" s="335"/>
      <c r="Q31" s="334" t="e">
        <f>AVERAGE(Q15:R30)</f>
        <v>#DIV/0!</v>
      </c>
      <c r="R31" s="335"/>
      <c r="S31" s="95">
        <f>$O$31</f>
        <v>2.875</v>
      </c>
      <c r="T31" s="95" t="e">
        <f>$Q$31</f>
        <v>#DIV/0!</v>
      </c>
    </row>
    <row r="32" spans="1:22" ht="9.75" customHeight="1">
      <c r="A32" s="333"/>
      <c r="B32" s="300"/>
      <c r="C32" s="301"/>
      <c r="D32" s="301"/>
      <c r="E32" s="301"/>
      <c r="F32" s="301"/>
      <c r="G32" s="301"/>
      <c r="H32" s="301"/>
      <c r="I32" s="301"/>
      <c r="J32" s="301"/>
      <c r="K32" s="302"/>
      <c r="L32" s="294"/>
      <c r="M32" s="295"/>
      <c r="N32" s="296"/>
      <c r="O32" s="336"/>
      <c r="P32" s="337"/>
      <c r="Q32" s="336"/>
      <c r="R32" s="337"/>
    </row>
    <row r="33" spans="2:20" ht="9.75" customHeight="1">
      <c r="B33" s="41"/>
      <c r="C33" s="42"/>
      <c r="D33" s="42"/>
      <c r="E33" s="42"/>
      <c r="F33" s="42"/>
      <c r="G33" s="42"/>
      <c r="H33" s="42"/>
      <c r="I33" s="42"/>
      <c r="J33" s="43"/>
      <c r="K33" s="43"/>
      <c r="L33" s="43"/>
      <c r="M33" s="43"/>
      <c r="N33" s="43"/>
      <c r="O33" s="88">
        <f>COUNTIF(O15:P28,"5")</f>
        <v>0</v>
      </c>
      <c r="P33" s="89"/>
      <c r="Q33" s="88">
        <f>COUNTIF(Q15:R28,"5")</f>
        <v>0</v>
      </c>
      <c r="R33" s="90"/>
    </row>
    <row r="34" spans="2:20" ht="21.95" customHeight="1">
      <c r="B34" s="445" t="s">
        <v>109</v>
      </c>
      <c r="C34" s="446"/>
      <c r="D34" s="446"/>
      <c r="E34" s="446"/>
      <c r="F34" s="446"/>
      <c r="G34" s="446"/>
      <c r="H34" s="446"/>
      <c r="I34" s="446"/>
      <c r="J34" s="446"/>
      <c r="K34" s="11"/>
      <c r="L34" s="445" t="s">
        <v>110</v>
      </c>
      <c r="M34" s="446"/>
      <c r="N34" s="446"/>
      <c r="S34" s="96" t="s">
        <v>108</v>
      </c>
      <c r="T34" s="96" t="s">
        <v>108</v>
      </c>
    </row>
    <row r="35" spans="2:20" ht="91.5" customHeight="1">
      <c r="B35" s="442"/>
      <c r="C35" s="443"/>
      <c r="D35" s="443"/>
      <c r="E35" s="443"/>
      <c r="F35" s="443"/>
      <c r="G35" s="443"/>
      <c r="H35" s="443"/>
      <c r="I35" s="443"/>
      <c r="J35" s="443"/>
      <c r="K35" s="444"/>
      <c r="L35" s="442"/>
      <c r="M35" s="443"/>
      <c r="N35" s="443"/>
      <c r="O35" s="443"/>
      <c r="P35" s="443"/>
      <c r="Q35" s="443"/>
      <c r="R35" s="444"/>
      <c r="S35" s="97">
        <f>MAX(S15:S30)</f>
        <v>4</v>
      </c>
      <c r="T35" s="97">
        <f>MAX(T15:T30)</f>
        <v>0</v>
      </c>
    </row>
    <row r="36" spans="2:20" ht="21.95" customHeight="1">
      <c r="S36" s="98">
        <f>COUNTA(O15:P30)</f>
        <v>8</v>
      </c>
      <c r="T36" s="98">
        <f>COUNTA(Q15:Q30)</f>
        <v>0</v>
      </c>
    </row>
    <row r="37" spans="2:20" ht="21.95" customHeight="1">
      <c r="B37" s="447" t="s">
        <v>111</v>
      </c>
      <c r="C37" s="448"/>
      <c r="D37" s="448"/>
      <c r="E37" s="448"/>
      <c r="F37" s="448"/>
      <c r="G37" s="448"/>
      <c r="H37" s="448"/>
      <c r="I37" s="448"/>
      <c r="J37" s="448"/>
      <c r="K37" s="13"/>
      <c r="L37" s="447" t="s">
        <v>112</v>
      </c>
      <c r="M37" s="448"/>
      <c r="N37" s="14"/>
      <c r="O37" s="14"/>
      <c r="P37" s="14"/>
      <c r="Q37" s="14"/>
      <c r="R37" s="15"/>
    </row>
    <row r="38" spans="2:20" ht="90.75" customHeight="1">
      <c r="B38" s="442"/>
      <c r="C38" s="443"/>
      <c r="D38" s="443"/>
      <c r="E38" s="443"/>
      <c r="F38" s="443"/>
      <c r="G38" s="443"/>
      <c r="H38" s="443"/>
      <c r="I38" s="443"/>
      <c r="J38" s="443"/>
      <c r="K38" s="444"/>
      <c r="L38" s="442"/>
      <c r="M38" s="443"/>
      <c r="N38" s="443"/>
      <c r="O38" s="443"/>
      <c r="P38" s="443"/>
      <c r="Q38" s="443"/>
      <c r="R38" s="444"/>
      <c r="S38" s="93" t="s">
        <v>113</v>
      </c>
    </row>
    <row r="39" spans="2:20" ht="21.95" customHeight="1"/>
  </sheetData>
  <sheetProtection algorithmName="SHA-512" hashValue="0ETSRA70WLBcEafs/fLghoLsVhzY/olK9aeZGTCc3aO4PDcWkaFgnK5DlVcMBWmTEifKklIMUYuq8QJQlKQBIA==" saltValue="xJM8RejN4fS2lS++KnWeqg==" spinCount="100000" sheet="1" selectLockedCells="1"/>
  <mergeCells count="88">
    <mergeCell ref="A29:A30"/>
    <mergeCell ref="B25:B26"/>
    <mergeCell ref="C25:N25"/>
    <mergeCell ref="O25:P26"/>
    <mergeCell ref="Q25:R26"/>
    <mergeCell ref="C26:D26"/>
    <mergeCell ref="E26:N26"/>
    <mergeCell ref="Q27:R28"/>
    <mergeCell ref="C28:D28"/>
    <mergeCell ref="E28:N28"/>
    <mergeCell ref="C27:N27"/>
    <mergeCell ref="O27:P28"/>
    <mergeCell ref="B29:B30"/>
    <mergeCell ref="C29:N29"/>
    <mergeCell ref="O29:P30"/>
    <mergeCell ref="Q29:R30"/>
    <mergeCell ref="E11:J11"/>
    <mergeCell ref="E12:I12"/>
    <mergeCell ref="B13:D13"/>
    <mergeCell ref="E13:I13"/>
    <mergeCell ref="A12:D12"/>
    <mergeCell ref="B37:J37"/>
    <mergeCell ref="L37:M37"/>
    <mergeCell ref="B38:K38"/>
    <mergeCell ref="L38:R38"/>
    <mergeCell ref="O31:P32"/>
    <mergeCell ref="Q31:R32"/>
    <mergeCell ref="L35:R35"/>
    <mergeCell ref="B34:J34"/>
    <mergeCell ref="L34:N34"/>
    <mergeCell ref="B35:K35"/>
    <mergeCell ref="Q23:R24"/>
    <mergeCell ref="C24:D24"/>
    <mergeCell ref="E24:N24"/>
    <mergeCell ref="C23:N23"/>
    <mergeCell ref="O23:P24"/>
    <mergeCell ref="Q21:R22"/>
    <mergeCell ref="C22:D22"/>
    <mergeCell ref="E22:N22"/>
    <mergeCell ref="C21:N21"/>
    <mergeCell ref="E16:N16"/>
    <mergeCell ref="Q15:R16"/>
    <mergeCell ref="O17:P18"/>
    <mergeCell ref="O15:P16"/>
    <mergeCell ref="Q17:R18"/>
    <mergeCell ref="O21:P22"/>
    <mergeCell ref="O19:P20"/>
    <mergeCell ref="Q19:R20"/>
    <mergeCell ref="C20:D20"/>
    <mergeCell ref="E20:N20"/>
    <mergeCell ref="C19:N19"/>
    <mergeCell ref="A25:A26"/>
    <mergeCell ref="B23:B24"/>
    <mergeCell ref="B1:F1"/>
    <mergeCell ref="G1:J1"/>
    <mergeCell ref="B3:F3"/>
    <mergeCell ref="G3:J3"/>
    <mergeCell ref="B2:J2"/>
    <mergeCell ref="B14:I14"/>
    <mergeCell ref="C15:N15"/>
    <mergeCell ref="B15:B16"/>
    <mergeCell ref="E18:N18"/>
    <mergeCell ref="J14:K14"/>
    <mergeCell ref="M14:N14"/>
    <mergeCell ref="B21:B22"/>
    <mergeCell ref="B19:B20"/>
    <mergeCell ref="B11:D11"/>
    <mergeCell ref="K5:L5"/>
    <mergeCell ref="M7:R7"/>
    <mergeCell ref="O11:R12"/>
    <mergeCell ref="O13:P14"/>
    <mergeCell ref="Q13:R14"/>
    <mergeCell ref="A31:A32"/>
    <mergeCell ref="B31:K32"/>
    <mergeCell ref="L31:N32"/>
    <mergeCell ref="A15:A16"/>
    <mergeCell ref="A19:A20"/>
    <mergeCell ref="A21:A22"/>
    <mergeCell ref="A23:A24"/>
    <mergeCell ref="A27:A28"/>
    <mergeCell ref="B27:B28"/>
    <mergeCell ref="A17:A18"/>
    <mergeCell ref="B17:B18"/>
    <mergeCell ref="C17:N17"/>
    <mergeCell ref="C16:D16"/>
    <mergeCell ref="C30:D30"/>
    <mergeCell ref="E30:N30"/>
    <mergeCell ref="C18:D18"/>
  </mergeCells>
  <conditionalFormatting sqref="O15:R24 O27:R28">
    <cfRule type="cellIs" dxfId="75" priority="48" stopIfTrue="1" operator="between">
      <formula>0</formula>
      <formula>1.5</formula>
    </cfRule>
    <cfRule type="cellIs" dxfId="74" priority="44" stopIfTrue="1" operator="between">
      <formula>4.6</formula>
      <formula>5</formula>
    </cfRule>
    <cfRule type="cellIs" dxfId="73" priority="28" stopIfTrue="1" operator="between">
      <formula>1</formula>
      <formula>1.5</formula>
    </cfRule>
    <cfRule type="cellIs" dxfId="72" priority="47" stopIfTrue="1" operator="between">
      <formula>1.6</formula>
      <formula>2.5</formula>
    </cfRule>
    <cfRule type="cellIs" dxfId="71" priority="46" stopIfTrue="1" operator="between">
      <formula>2.6</formula>
      <formula>3.5</formula>
    </cfRule>
    <cfRule type="cellIs" dxfId="70" priority="45" stopIfTrue="1" operator="between">
      <formula>3.6</formula>
      <formula>4.5</formula>
    </cfRule>
  </conditionalFormatting>
  <conditionalFormatting sqref="O15:R28">
    <cfRule type="cellIs" dxfId="69" priority="21" stopIfTrue="1" operator="between">
      <formula>1.6</formula>
      <formula>2.5</formula>
    </cfRule>
    <cfRule type="cellIs" dxfId="68" priority="20" stopIfTrue="1" operator="between">
      <formula>2.6</formula>
      <formula>3.5</formula>
    </cfRule>
    <cfRule type="cellIs" dxfId="67" priority="19" stopIfTrue="1" operator="between">
      <formula>3.6</formula>
      <formula>4.5</formula>
    </cfRule>
    <cfRule type="cellIs" dxfId="66" priority="18" stopIfTrue="1" operator="between">
      <formula>4.6</formula>
      <formula>5</formula>
    </cfRule>
  </conditionalFormatting>
  <conditionalFormatting sqref="O15:R30">
    <cfRule type="cellIs" dxfId="65" priority="1" stopIfTrue="1" operator="equal">
      <formula>0</formula>
    </cfRule>
  </conditionalFormatting>
  <conditionalFormatting sqref="O25:R26">
    <cfRule type="cellIs" dxfId="64" priority="16" stopIfTrue="1" operator="between">
      <formula>1.6</formula>
      <formula>2.5</formula>
    </cfRule>
    <cfRule type="cellIs" dxfId="63" priority="15" stopIfTrue="1" operator="between">
      <formula>2.6</formula>
      <formula>3.5</formula>
    </cfRule>
    <cfRule type="cellIs" dxfId="62" priority="14" stopIfTrue="1" operator="between">
      <formula>3.6</formula>
      <formula>4.5</formula>
    </cfRule>
    <cfRule type="cellIs" dxfId="61" priority="13" stopIfTrue="1" operator="between">
      <formula>4.6</formula>
      <formula>5</formula>
    </cfRule>
    <cfRule type="cellIs" dxfId="60" priority="22" stopIfTrue="1" operator="between">
      <formula>0</formula>
      <formula>1.5</formula>
    </cfRule>
    <cfRule type="cellIs" dxfId="59" priority="17" stopIfTrue="1" operator="between">
      <formula>1</formula>
      <formula>1.5</formula>
    </cfRule>
  </conditionalFormatting>
  <conditionalFormatting sqref="O29:R30">
    <cfRule type="cellIs" dxfId="58" priority="2" stopIfTrue="1" operator="between">
      <formula>4.6</formula>
      <formula>5</formula>
    </cfRule>
    <cfRule type="cellIs" dxfId="57" priority="3" stopIfTrue="1" operator="between">
      <formula>3.6</formula>
      <formula>4.5</formula>
    </cfRule>
    <cfRule type="cellIs" dxfId="56" priority="4" stopIfTrue="1" operator="between">
      <formula>2.6</formula>
      <formula>3.5</formula>
    </cfRule>
    <cfRule type="cellIs" dxfId="55" priority="5" stopIfTrue="1" operator="between">
      <formula>1.6</formula>
      <formula>2.5</formula>
    </cfRule>
    <cfRule type="cellIs" dxfId="54" priority="6" stopIfTrue="1" operator="between">
      <formula>1</formula>
      <formula>1.5</formula>
    </cfRule>
    <cfRule type="cellIs" dxfId="53" priority="7" stopIfTrue="1" operator="between">
      <formula>4.6</formula>
      <formula>5</formula>
    </cfRule>
    <cfRule type="cellIs" dxfId="52" priority="11" stopIfTrue="1" operator="between">
      <formula>0</formula>
      <formula>1.5</formula>
    </cfRule>
    <cfRule type="cellIs" dxfId="51" priority="10" stopIfTrue="1" operator="between">
      <formula>1.6</formula>
      <formula>2.5</formula>
    </cfRule>
    <cfRule type="cellIs" dxfId="50" priority="9" stopIfTrue="1" operator="between">
      <formula>2.6</formula>
      <formula>3.5</formula>
    </cfRule>
    <cfRule type="cellIs" dxfId="49" priority="8" stopIfTrue="1" operator="between">
      <formula>3.6</formula>
      <formula>4.5</formula>
    </cfRule>
  </conditionalFormatting>
  <dataValidations count="2">
    <dataValidation type="list" allowBlank="1" showInputMessage="1" showErrorMessage="1" sqref="A15:A29" xr:uid="{00000000-0002-0000-0700-000001000000}">
      <formula1>$S$37:$S$38</formula1>
    </dataValidation>
    <dataValidation type="whole" allowBlank="1" showInputMessage="1" showErrorMessage="1" errorTitle="Input Error" error="Input a Whole Number between 1 and 5" sqref="O15:R30" xr:uid="{00000000-0002-0000-0700-000000000000}">
      <formula1>1</formula1>
      <formula2>5</formula2>
    </dataValidation>
  </dataValidations>
  <hyperlinks>
    <hyperlink ref="B2" location="'Risk Scoring'!A1" display="Return To Risk Scoring Page" xr:uid="{00000000-0004-0000-07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rowBreaks count="1" manualBreakCount="1">
    <brk id="32"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5"/>
  <sheetViews>
    <sheetView showGridLines="0" topLeftCell="A47" zoomScale="65" zoomScaleNormal="65" zoomScaleSheetLayoutView="70" workbookViewId="0">
      <selection activeCell="E16" sqref="E16:N16"/>
    </sheetView>
  </sheetViews>
  <sheetFormatPr defaultColWidth="9.140625" defaultRowHeight="12.75"/>
  <cols>
    <col min="1" max="1" width="12.7109375" style="1" customWidth="1"/>
    <col min="2" max="9" width="6.7109375" style="1" customWidth="1"/>
    <col min="10" max="14" width="32.7109375" style="1" customWidth="1"/>
    <col min="15" max="18" width="9.7109375" style="1" customWidth="1"/>
    <col min="19" max="20" width="4.7109375" style="93" customWidth="1"/>
    <col min="21" max="16384" width="9.140625" style="1"/>
  </cols>
  <sheetData>
    <row r="1" spans="1:22" ht="24.95" customHeight="1">
      <c r="B1" s="439"/>
      <c r="C1" s="439"/>
      <c r="D1" s="439"/>
      <c r="E1" s="439"/>
      <c r="F1" s="439"/>
      <c r="G1" s="440"/>
      <c r="H1" s="440"/>
      <c r="I1" s="440"/>
      <c r="J1" s="440"/>
    </row>
    <row r="2" spans="1:22" ht="24.95" customHeight="1">
      <c r="B2" s="441" t="s">
        <v>71</v>
      </c>
      <c r="C2" s="441"/>
      <c r="D2" s="441"/>
      <c r="E2" s="441"/>
      <c r="F2" s="441"/>
      <c r="G2" s="441"/>
      <c r="H2" s="441"/>
      <c r="I2" s="441"/>
      <c r="J2" s="441"/>
    </row>
    <row r="3" spans="1:22" ht="24.95" customHeight="1">
      <c r="B3" s="439"/>
      <c r="C3" s="439"/>
      <c r="D3" s="439"/>
      <c r="E3" s="439"/>
      <c r="F3" s="439"/>
      <c r="G3" s="440"/>
      <c r="H3" s="440"/>
      <c r="I3" s="440"/>
      <c r="J3" s="440"/>
    </row>
    <row r="4" spans="1:22" ht="24.95" customHeight="1"/>
    <row r="5" spans="1:22" ht="24.95" customHeight="1">
      <c r="A5" s="348"/>
      <c r="B5" s="348"/>
      <c r="C5" s="348"/>
      <c r="D5" s="348"/>
      <c r="E5" s="348"/>
      <c r="F5" s="348"/>
      <c r="G5" s="348"/>
      <c r="H5" s="348"/>
      <c r="I5" s="348"/>
      <c r="J5" s="348"/>
      <c r="K5" s="348"/>
      <c r="L5" s="348"/>
      <c r="M5" s="348"/>
    </row>
    <row r="6" spans="1:22" ht="24.95" customHeight="1">
      <c r="J6" s="34"/>
      <c r="K6" s="214"/>
      <c r="L6" s="47"/>
    </row>
    <row r="7" spans="1:22" ht="24.95" customHeight="1">
      <c r="M7" s="349"/>
      <c r="N7" s="349"/>
      <c r="O7" s="349"/>
      <c r="P7" s="349"/>
      <c r="Q7" s="349"/>
      <c r="R7" s="349"/>
    </row>
    <row r="8" spans="1:22" ht="24.95" customHeight="1"/>
    <row r="9" spans="1:22" ht="24.95" customHeight="1">
      <c r="B9" s="2"/>
      <c r="C9" s="2"/>
      <c r="D9" s="2"/>
      <c r="E9" s="2"/>
      <c r="F9" s="2"/>
      <c r="G9" s="2"/>
      <c r="H9" s="2"/>
      <c r="I9" s="2"/>
      <c r="J9" s="2"/>
      <c r="K9" s="2"/>
      <c r="L9" s="2"/>
      <c r="M9" s="2"/>
      <c r="N9" s="2"/>
      <c r="O9" s="2"/>
      <c r="P9" s="2"/>
      <c r="Q9" s="2"/>
      <c r="R9" s="2"/>
    </row>
    <row r="10" spans="1:22" ht="24.95" customHeight="1">
      <c r="F10" s="2"/>
      <c r="G10" s="2"/>
      <c r="H10" s="2"/>
      <c r="I10" s="2"/>
      <c r="J10" s="471"/>
      <c r="K10" s="471"/>
      <c r="L10" s="471"/>
      <c r="M10" s="471"/>
      <c r="N10" s="471"/>
    </row>
    <row r="11" spans="1:22" ht="24.95" customHeight="1">
      <c r="A11" s="216"/>
      <c r="B11" s="362" t="s">
        <v>72</v>
      </c>
      <c r="C11" s="362"/>
      <c r="D11" s="362"/>
      <c r="E11" s="358">
        <f>Supplier!C5</f>
        <v>0</v>
      </c>
      <c r="F11" s="358"/>
      <c r="G11" s="358"/>
      <c r="H11" s="358"/>
      <c r="I11" s="358"/>
      <c r="J11" s="358"/>
      <c r="L11" s="40" t="s">
        <v>73</v>
      </c>
      <c r="O11" s="363" t="s">
        <v>74</v>
      </c>
      <c r="P11" s="364"/>
      <c r="Q11" s="364"/>
      <c r="R11" s="365"/>
    </row>
    <row r="12" spans="1:22" ht="30" customHeight="1">
      <c r="A12" s="362" t="s">
        <v>7</v>
      </c>
      <c r="B12" s="362"/>
      <c r="C12" s="362"/>
      <c r="D12" s="362"/>
      <c r="E12" s="355">
        <f>Supplier!C1</f>
        <v>0</v>
      </c>
      <c r="F12" s="355"/>
      <c r="G12" s="355"/>
      <c r="H12" s="355"/>
      <c r="I12" s="355"/>
      <c r="J12" s="36" t="s">
        <v>75</v>
      </c>
      <c r="K12" s="37"/>
      <c r="L12" s="38" t="s">
        <v>76</v>
      </c>
      <c r="M12" s="37"/>
      <c r="N12" s="39" t="s">
        <v>77</v>
      </c>
      <c r="O12" s="366"/>
      <c r="P12" s="367"/>
      <c r="Q12" s="367"/>
      <c r="R12" s="368"/>
    </row>
    <row r="13" spans="1:22" ht="30" customHeight="1">
      <c r="A13" s="216"/>
      <c r="B13" s="354" t="s">
        <v>78</v>
      </c>
      <c r="C13" s="354"/>
      <c r="D13" s="354"/>
      <c r="E13" s="356">
        <f>Supplier!C2</f>
        <v>0</v>
      </c>
      <c r="F13" s="356"/>
      <c r="G13" s="356"/>
      <c r="H13" s="356"/>
      <c r="I13" s="357"/>
      <c r="J13" s="3">
        <v>1</v>
      </c>
      <c r="K13" s="4">
        <v>2</v>
      </c>
      <c r="L13" s="5">
        <v>3</v>
      </c>
      <c r="M13" s="6">
        <v>4</v>
      </c>
      <c r="N13" s="22">
        <v>5</v>
      </c>
      <c r="O13" s="363" t="s">
        <v>79</v>
      </c>
      <c r="P13" s="364"/>
      <c r="Q13" s="369" t="s">
        <v>80</v>
      </c>
      <c r="R13" s="369"/>
    </row>
    <row r="14" spans="1:22" ht="42" customHeight="1">
      <c r="A14" s="71" t="s">
        <v>81</v>
      </c>
      <c r="B14" s="438" t="s">
        <v>228</v>
      </c>
      <c r="C14" s="438"/>
      <c r="D14" s="438"/>
      <c r="E14" s="438"/>
      <c r="F14" s="438"/>
      <c r="G14" s="438"/>
      <c r="H14" s="438"/>
      <c r="I14" s="438"/>
      <c r="J14" s="350" t="s">
        <v>83</v>
      </c>
      <c r="K14" s="351"/>
      <c r="L14" s="19"/>
      <c r="M14" s="352" t="s">
        <v>84</v>
      </c>
      <c r="N14" s="353"/>
      <c r="O14" s="366"/>
      <c r="P14" s="367"/>
      <c r="Q14" s="369"/>
      <c r="R14" s="369"/>
      <c r="S14" s="94"/>
      <c r="T14" s="94"/>
      <c r="U14" s="12"/>
      <c r="V14" s="12"/>
    </row>
    <row r="15" spans="1:22" ht="93" customHeight="1">
      <c r="A15" s="303"/>
      <c r="B15" s="308" t="s">
        <v>229</v>
      </c>
      <c r="C15" s="326" t="s">
        <v>230</v>
      </c>
      <c r="D15" s="327"/>
      <c r="E15" s="327"/>
      <c r="F15" s="327"/>
      <c r="G15" s="327"/>
      <c r="H15" s="327"/>
      <c r="I15" s="327"/>
      <c r="J15" s="327"/>
      <c r="K15" s="327"/>
      <c r="L15" s="327"/>
      <c r="M15" s="327"/>
      <c r="N15" s="328"/>
      <c r="O15" s="453">
        <v>2</v>
      </c>
      <c r="P15" s="454"/>
      <c r="Q15" s="338"/>
      <c r="R15" s="339"/>
      <c r="S15" s="94"/>
      <c r="T15" s="94"/>
      <c r="U15" s="50"/>
      <c r="V15" s="12"/>
    </row>
    <row r="16" spans="1:22" ht="45" customHeight="1">
      <c r="A16" s="304"/>
      <c r="B16" s="308"/>
      <c r="C16" s="401" t="s">
        <v>87</v>
      </c>
      <c r="D16" s="401"/>
      <c r="E16" s="319"/>
      <c r="F16" s="320"/>
      <c r="G16" s="320"/>
      <c r="H16" s="320"/>
      <c r="I16" s="320"/>
      <c r="J16" s="320"/>
      <c r="K16" s="320"/>
      <c r="L16" s="320"/>
      <c r="M16" s="320"/>
      <c r="N16" s="321"/>
      <c r="O16" s="455"/>
      <c r="P16" s="456"/>
      <c r="Q16" s="449"/>
      <c r="R16" s="450"/>
      <c r="S16" s="94">
        <f>$O$15</f>
        <v>2</v>
      </c>
      <c r="T16" s="94">
        <f>$Q$15</f>
        <v>0</v>
      </c>
      <c r="U16" s="50"/>
      <c r="V16" s="12"/>
    </row>
    <row r="17" spans="1:22" ht="134.25" customHeight="1">
      <c r="A17" s="303"/>
      <c r="B17" s="308" t="s">
        <v>231</v>
      </c>
      <c r="C17" s="326" t="s">
        <v>232</v>
      </c>
      <c r="D17" s="327"/>
      <c r="E17" s="327"/>
      <c r="F17" s="327"/>
      <c r="G17" s="327"/>
      <c r="H17" s="327"/>
      <c r="I17" s="327"/>
      <c r="J17" s="327"/>
      <c r="K17" s="327"/>
      <c r="L17" s="327"/>
      <c r="M17" s="327"/>
      <c r="N17" s="328"/>
      <c r="O17" s="453">
        <v>2</v>
      </c>
      <c r="P17" s="454"/>
      <c r="Q17" s="338"/>
      <c r="R17" s="339"/>
      <c r="S17" s="94"/>
      <c r="T17" s="94"/>
      <c r="U17" s="50"/>
      <c r="V17" s="12"/>
    </row>
    <row r="18" spans="1:22" ht="45" customHeight="1">
      <c r="A18" s="304"/>
      <c r="B18" s="308"/>
      <c r="C18" s="401" t="s">
        <v>87</v>
      </c>
      <c r="D18" s="401"/>
      <c r="E18" s="319"/>
      <c r="F18" s="320"/>
      <c r="G18" s="320"/>
      <c r="H18" s="320"/>
      <c r="I18" s="320"/>
      <c r="J18" s="320"/>
      <c r="K18" s="320"/>
      <c r="L18" s="320"/>
      <c r="M18" s="320"/>
      <c r="N18" s="321"/>
      <c r="O18" s="455"/>
      <c r="P18" s="456"/>
      <c r="Q18" s="449"/>
      <c r="R18" s="450"/>
      <c r="S18" s="94">
        <f>$O$17</f>
        <v>2</v>
      </c>
      <c r="T18" s="94">
        <f>$Q$17</f>
        <v>0</v>
      </c>
      <c r="U18" s="50"/>
      <c r="V18" s="12"/>
    </row>
    <row r="19" spans="1:22" ht="105.75" customHeight="1">
      <c r="A19" s="303"/>
      <c r="B19" s="308" t="s">
        <v>233</v>
      </c>
      <c r="C19" s="326" t="s">
        <v>234</v>
      </c>
      <c r="D19" s="327"/>
      <c r="E19" s="327"/>
      <c r="F19" s="327"/>
      <c r="G19" s="327"/>
      <c r="H19" s="327"/>
      <c r="I19" s="327"/>
      <c r="J19" s="327"/>
      <c r="K19" s="327"/>
      <c r="L19" s="327"/>
      <c r="M19" s="327"/>
      <c r="N19" s="328"/>
      <c r="O19" s="453">
        <v>2</v>
      </c>
      <c r="P19" s="454"/>
      <c r="Q19" s="338"/>
      <c r="R19" s="339"/>
      <c r="S19" s="94"/>
      <c r="T19" s="94"/>
      <c r="U19" s="50"/>
      <c r="V19" s="12"/>
    </row>
    <row r="20" spans="1:22" ht="45" customHeight="1">
      <c r="A20" s="304"/>
      <c r="B20" s="308"/>
      <c r="C20" s="401" t="s">
        <v>87</v>
      </c>
      <c r="D20" s="401"/>
      <c r="E20" s="319"/>
      <c r="F20" s="320"/>
      <c r="G20" s="320"/>
      <c r="H20" s="320"/>
      <c r="I20" s="320"/>
      <c r="J20" s="320"/>
      <c r="K20" s="320"/>
      <c r="L20" s="320"/>
      <c r="M20" s="320"/>
      <c r="N20" s="321"/>
      <c r="O20" s="455"/>
      <c r="P20" s="456"/>
      <c r="Q20" s="449"/>
      <c r="R20" s="450"/>
      <c r="S20" s="94">
        <f>$O$19</f>
        <v>2</v>
      </c>
      <c r="T20" s="94">
        <f>$Q$19</f>
        <v>0</v>
      </c>
      <c r="U20" s="50"/>
      <c r="V20" s="12"/>
    </row>
    <row r="21" spans="1:22" ht="48.75" customHeight="1">
      <c r="A21" s="303"/>
      <c r="B21" s="308" t="s">
        <v>235</v>
      </c>
      <c r="C21" s="326" t="s">
        <v>236</v>
      </c>
      <c r="D21" s="327"/>
      <c r="E21" s="327"/>
      <c r="F21" s="327"/>
      <c r="G21" s="327"/>
      <c r="H21" s="327"/>
      <c r="I21" s="327"/>
      <c r="J21" s="327"/>
      <c r="K21" s="327"/>
      <c r="L21" s="327"/>
      <c r="M21" s="327"/>
      <c r="N21" s="328"/>
      <c r="O21" s="453">
        <v>2</v>
      </c>
      <c r="P21" s="454"/>
      <c r="Q21" s="338"/>
      <c r="R21" s="339"/>
      <c r="S21" s="94"/>
      <c r="T21" s="94"/>
      <c r="U21" s="50"/>
      <c r="V21" s="12"/>
    </row>
    <row r="22" spans="1:22" ht="45" customHeight="1">
      <c r="A22" s="304"/>
      <c r="B22" s="308"/>
      <c r="C22" s="401" t="s">
        <v>87</v>
      </c>
      <c r="D22" s="401"/>
      <c r="E22" s="319"/>
      <c r="F22" s="320"/>
      <c r="G22" s="320"/>
      <c r="H22" s="320"/>
      <c r="I22" s="320"/>
      <c r="J22" s="320"/>
      <c r="K22" s="320"/>
      <c r="L22" s="320"/>
      <c r="M22" s="320"/>
      <c r="N22" s="321"/>
      <c r="O22" s="455"/>
      <c r="P22" s="456"/>
      <c r="Q22" s="449"/>
      <c r="R22" s="450"/>
      <c r="S22" s="94">
        <f>$O$21</f>
        <v>2</v>
      </c>
      <c r="T22" s="94">
        <f>$Q$21</f>
        <v>0</v>
      </c>
      <c r="U22" s="50"/>
      <c r="V22" s="12"/>
    </row>
    <row r="23" spans="1:22" ht="51.75" customHeight="1">
      <c r="A23" s="303"/>
      <c r="B23" s="370" t="s">
        <v>237</v>
      </c>
      <c r="C23" s="326" t="s">
        <v>238</v>
      </c>
      <c r="D23" s="327"/>
      <c r="E23" s="327"/>
      <c r="F23" s="327"/>
      <c r="G23" s="327"/>
      <c r="H23" s="327"/>
      <c r="I23" s="327"/>
      <c r="J23" s="327"/>
      <c r="K23" s="327"/>
      <c r="L23" s="327"/>
      <c r="M23" s="327"/>
      <c r="N23" s="328"/>
      <c r="O23" s="453">
        <v>2</v>
      </c>
      <c r="P23" s="454"/>
      <c r="Q23" s="338"/>
      <c r="R23" s="339"/>
      <c r="S23" s="94"/>
      <c r="T23" s="94"/>
      <c r="U23" s="50"/>
      <c r="V23" s="12"/>
    </row>
    <row r="24" spans="1:22" ht="45" customHeight="1">
      <c r="A24" s="304"/>
      <c r="B24" s="370"/>
      <c r="C24" s="401" t="s">
        <v>87</v>
      </c>
      <c r="D24" s="401"/>
      <c r="E24" s="319"/>
      <c r="F24" s="320"/>
      <c r="G24" s="320"/>
      <c r="H24" s="320"/>
      <c r="I24" s="320"/>
      <c r="J24" s="320"/>
      <c r="K24" s="320"/>
      <c r="L24" s="320"/>
      <c r="M24" s="320"/>
      <c r="N24" s="321"/>
      <c r="O24" s="455"/>
      <c r="P24" s="456"/>
      <c r="Q24" s="449"/>
      <c r="R24" s="450"/>
      <c r="S24" s="94">
        <f>$O$23</f>
        <v>2</v>
      </c>
      <c r="T24" s="94">
        <f>$Q$23</f>
        <v>0</v>
      </c>
      <c r="U24" s="50"/>
      <c r="V24" s="12"/>
    </row>
    <row r="25" spans="1:22" ht="47.25" customHeight="1">
      <c r="A25" s="303"/>
      <c r="B25" s="308" t="s">
        <v>239</v>
      </c>
      <c r="C25" s="326" t="s">
        <v>240</v>
      </c>
      <c r="D25" s="327"/>
      <c r="E25" s="327"/>
      <c r="F25" s="327"/>
      <c r="G25" s="327"/>
      <c r="H25" s="327"/>
      <c r="I25" s="327"/>
      <c r="J25" s="327"/>
      <c r="K25" s="327"/>
      <c r="L25" s="327"/>
      <c r="M25" s="327"/>
      <c r="N25" s="328"/>
      <c r="O25" s="453">
        <v>2</v>
      </c>
      <c r="P25" s="454"/>
      <c r="Q25" s="338"/>
      <c r="R25" s="339"/>
      <c r="S25" s="94"/>
      <c r="T25" s="94"/>
      <c r="U25" s="50"/>
      <c r="V25" s="12"/>
    </row>
    <row r="26" spans="1:22" ht="45" customHeight="1">
      <c r="A26" s="304"/>
      <c r="B26" s="308"/>
      <c r="C26" s="401" t="s">
        <v>87</v>
      </c>
      <c r="D26" s="401"/>
      <c r="E26" s="319"/>
      <c r="F26" s="320"/>
      <c r="G26" s="320"/>
      <c r="H26" s="320"/>
      <c r="I26" s="320"/>
      <c r="J26" s="320"/>
      <c r="K26" s="320"/>
      <c r="L26" s="320"/>
      <c r="M26" s="320"/>
      <c r="N26" s="321"/>
      <c r="O26" s="455"/>
      <c r="P26" s="456"/>
      <c r="Q26" s="449"/>
      <c r="R26" s="450"/>
      <c r="S26" s="94">
        <f>$O$25</f>
        <v>2</v>
      </c>
      <c r="T26" s="94">
        <f>$Q$25</f>
        <v>0</v>
      </c>
      <c r="U26" s="50"/>
      <c r="V26" s="12"/>
    </row>
    <row r="27" spans="1:22" ht="53.25" customHeight="1">
      <c r="A27" s="303"/>
      <c r="B27" s="308" t="s">
        <v>241</v>
      </c>
      <c r="C27" s="326" t="s">
        <v>242</v>
      </c>
      <c r="D27" s="327"/>
      <c r="E27" s="327"/>
      <c r="F27" s="327"/>
      <c r="G27" s="327"/>
      <c r="H27" s="327"/>
      <c r="I27" s="327"/>
      <c r="J27" s="327"/>
      <c r="K27" s="327"/>
      <c r="L27" s="327"/>
      <c r="M27" s="327"/>
      <c r="N27" s="328"/>
      <c r="O27" s="453">
        <v>3</v>
      </c>
      <c r="P27" s="454"/>
      <c r="Q27" s="338"/>
      <c r="R27" s="339"/>
      <c r="S27" s="94"/>
      <c r="T27" s="94"/>
      <c r="U27" s="50"/>
      <c r="V27" s="12"/>
    </row>
    <row r="28" spans="1:22" ht="45" customHeight="1">
      <c r="A28" s="304"/>
      <c r="B28" s="308"/>
      <c r="C28" s="401" t="s">
        <v>87</v>
      </c>
      <c r="D28" s="401"/>
      <c r="E28" s="319"/>
      <c r="F28" s="320"/>
      <c r="G28" s="320"/>
      <c r="H28" s="320"/>
      <c r="I28" s="320"/>
      <c r="J28" s="320"/>
      <c r="K28" s="320"/>
      <c r="L28" s="320"/>
      <c r="M28" s="320"/>
      <c r="N28" s="321"/>
      <c r="O28" s="455"/>
      <c r="P28" s="456"/>
      <c r="Q28" s="449"/>
      <c r="R28" s="450"/>
      <c r="S28" s="94">
        <f>$O$27</f>
        <v>3</v>
      </c>
      <c r="T28" s="94">
        <f>$Q$27</f>
        <v>0</v>
      </c>
      <c r="U28" s="50"/>
      <c r="V28" s="12"/>
    </row>
    <row r="29" spans="1:22" ht="45" customHeight="1">
      <c r="A29" s="303"/>
      <c r="B29" s="308" t="s">
        <v>243</v>
      </c>
      <c r="C29" s="326" t="s">
        <v>244</v>
      </c>
      <c r="D29" s="327"/>
      <c r="E29" s="327"/>
      <c r="F29" s="327"/>
      <c r="G29" s="327"/>
      <c r="H29" s="327"/>
      <c r="I29" s="327"/>
      <c r="J29" s="327"/>
      <c r="K29" s="327"/>
      <c r="L29" s="327"/>
      <c r="M29" s="327"/>
      <c r="N29" s="328"/>
      <c r="O29" s="453">
        <v>2</v>
      </c>
      <c r="P29" s="454"/>
      <c r="Q29" s="338"/>
      <c r="R29" s="339"/>
      <c r="S29" s="94"/>
      <c r="T29" s="94"/>
      <c r="U29" s="50"/>
      <c r="V29" s="12"/>
    </row>
    <row r="30" spans="1:22" ht="45" customHeight="1">
      <c r="A30" s="304"/>
      <c r="B30" s="308"/>
      <c r="C30" s="401" t="s">
        <v>87</v>
      </c>
      <c r="D30" s="401"/>
      <c r="E30" s="319"/>
      <c r="F30" s="320"/>
      <c r="G30" s="320"/>
      <c r="H30" s="320"/>
      <c r="I30" s="320"/>
      <c r="J30" s="320"/>
      <c r="K30" s="320"/>
      <c r="L30" s="320"/>
      <c r="M30" s="320"/>
      <c r="N30" s="321"/>
      <c r="O30" s="455"/>
      <c r="P30" s="456"/>
      <c r="Q30" s="449"/>
      <c r="R30" s="450"/>
      <c r="S30" s="94">
        <f>$O$29</f>
        <v>2</v>
      </c>
      <c r="T30" s="94">
        <f>$Q$29</f>
        <v>0</v>
      </c>
      <c r="U30" s="50"/>
      <c r="V30" s="12"/>
    </row>
    <row r="31" spans="1:22" ht="57" customHeight="1">
      <c r="A31" s="303"/>
      <c r="B31" s="370" t="s">
        <v>245</v>
      </c>
      <c r="C31" s="326" t="s">
        <v>246</v>
      </c>
      <c r="D31" s="327"/>
      <c r="E31" s="327"/>
      <c r="F31" s="327"/>
      <c r="G31" s="327"/>
      <c r="H31" s="327"/>
      <c r="I31" s="327"/>
      <c r="J31" s="327"/>
      <c r="K31" s="327"/>
      <c r="L31" s="327"/>
      <c r="M31" s="327"/>
      <c r="N31" s="328"/>
      <c r="O31" s="453">
        <v>2</v>
      </c>
      <c r="P31" s="454"/>
      <c r="Q31" s="338"/>
      <c r="R31" s="339"/>
      <c r="S31" s="94"/>
      <c r="T31" s="94"/>
      <c r="U31" s="50"/>
      <c r="V31" s="12"/>
    </row>
    <row r="32" spans="1:22" ht="45" customHeight="1">
      <c r="A32" s="304"/>
      <c r="B32" s="370"/>
      <c r="C32" s="401" t="s">
        <v>87</v>
      </c>
      <c r="D32" s="401"/>
      <c r="E32" s="319"/>
      <c r="F32" s="320"/>
      <c r="G32" s="320"/>
      <c r="H32" s="320"/>
      <c r="I32" s="320"/>
      <c r="J32" s="320"/>
      <c r="K32" s="320"/>
      <c r="L32" s="320"/>
      <c r="M32" s="320"/>
      <c r="N32" s="321"/>
      <c r="O32" s="455"/>
      <c r="P32" s="456"/>
      <c r="Q32" s="449"/>
      <c r="R32" s="450"/>
      <c r="S32" s="94">
        <f>$O$31</f>
        <v>2</v>
      </c>
      <c r="T32" s="94">
        <f>$Q$31</f>
        <v>0</v>
      </c>
      <c r="U32" s="50"/>
      <c r="V32" s="12"/>
    </row>
    <row r="33" spans="1:22" ht="45" customHeight="1">
      <c r="A33" s="303"/>
      <c r="B33" s="370" t="s">
        <v>247</v>
      </c>
      <c r="C33" s="326" t="s">
        <v>248</v>
      </c>
      <c r="D33" s="327"/>
      <c r="E33" s="327"/>
      <c r="F33" s="327"/>
      <c r="G33" s="327"/>
      <c r="H33" s="327"/>
      <c r="I33" s="327"/>
      <c r="J33" s="327"/>
      <c r="K33" s="327"/>
      <c r="L33" s="327"/>
      <c r="M33" s="327"/>
      <c r="N33" s="328"/>
      <c r="O33" s="453">
        <v>3</v>
      </c>
      <c r="P33" s="454"/>
      <c r="Q33" s="338"/>
      <c r="R33" s="339"/>
      <c r="S33" s="94"/>
      <c r="T33" s="94"/>
      <c r="U33" s="50"/>
      <c r="V33" s="12"/>
    </row>
    <row r="34" spans="1:22" ht="45" customHeight="1">
      <c r="A34" s="304"/>
      <c r="B34" s="370"/>
      <c r="C34" s="401" t="s">
        <v>87</v>
      </c>
      <c r="D34" s="401"/>
      <c r="E34" s="319"/>
      <c r="F34" s="320"/>
      <c r="G34" s="320"/>
      <c r="H34" s="320"/>
      <c r="I34" s="320"/>
      <c r="J34" s="320"/>
      <c r="K34" s="320"/>
      <c r="L34" s="320"/>
      <c r="M34" s="320"/>
      <c r="N34" s="321"/>
      <c r="O34" s="455"/>
      <c r="P34" s="456"/>
      <c r="Q34" s="449"/>
      <c r="R34" s="450"/>
      <c r="S34" s="94">
        <f>$O$33</f>
        <v>3</v>
      </c>
      <c r="T34" s="94">
        <f>$Q$33</f>
        <v>0</v>
      </c>
      <c r="U34" s="50"/>
      <c r="V34" s="12"/>
    </row>
    <row r="35" spans="1:22" ht="45" customHeight="1">
      <c r="A35" s="303"/>
      <c r="B35" s="370" t="s">
        <v>249</v>
      </c>
      <c r="C35" s="326" t="s">
        <v>250</v>
      </c>
      <c r="D35" s="327"/>
      <c r="E35" s="327"/>
      <c r="F35" s="327"/>
      <c r="G35" s="327"/>
      <c r="H35" s="327"/>
      <c r="I35" s="327"/>
      <c r="J35" s="327"/>
      <c r="K35" s="327"/>
      <c r="L35" s="327"/>
      <c r="M35" s="327"/>
      <c r="N35" s="328"/>
      <c r="O35" s="453">
        <v>4</v>
      </c>
      <c r="P35" s="454"/>
      <c r="Q35" s="338"/>
      <c r="R35" s="339"/>
      <c r="S35" s="94"/>
      <c r="T35" s="94"/>
      <c r="U35" s="50"/>
      <c r="V35" s="12"/>
    </row>
    <row r="36" spans="1:22" ht="45" customHeight="1">
      <c r="A36" s="304"/>
      <c r="B36" s="370"/>
      <c r="C36" s="401" t="s">
        <v>87</v>
      </c>
      <c r="D36" s="401"/>
      <c r="E36" s="319"/>
      <c r="F36" s="320"/>
      <c r="G36" s="320"/>
      <c r="H36" s="320"/>
      <c r="I36" s="320"/>
      <c r="J36" s="320"/>
      <c r="K36" s="320"/>
      <c r="L36" s="320"/>
      <c r="M36" s="320"/>
      <c r="N36" s="321"/>
      <c r="O36" s="455"/>
      <c r="P36" s="456"/>
      <c r="Q36" s="449"/>
      <c r="R36" s="450"/>
      <c r="S36" s="94">
        <f>$O$35</f>
        <v>4</v>
      </c>
      <c r="T36" s="94">
        <f>$Q$35</f>
        <v>0</v>
      </c>
      <c r="U36" s="50"/>
      <c r="V36" s="12"/>
    </row>
    <row r="37" spans="1:22" ht="45" customHeight="1">
      <c r="A37" s="303"/>
      <c r="B37" s="370" t="s">
        <v>251</v>
      </c>
      <c r="C37" s="326" t="s">
        <v>252</v>
      </c>
      <c r="D37" s="327"/>
      <c r="E37" s="327"/>
      <c r="F37" s="327"/>
      <c r="G37" s="327"/>
      <c r="H37" s="327"/>
      <c r="I37" s="327"/>
      <c r="J37" s="327"/>
      <c r="K37" s="327"/>
      <c r="L37" s="327"/>
      <c r="M37" s="327"/>
      <c r="N37" s="328"/>
      <c r="O37" s="453">
        <v>2</v>
      </c>
      <c r="P37" s="454"/>
      <c r="Q37" s="338"/>
      <c r="R37" s="339"/>
      <c r="S37" s="94"/>
      <c r="T37" s="94"/>
      <c r="U37" s="50"/>
      <c r="V37" s="12"/>
    </row>
    <row r="38" spans="1:22" ht="45" customHeight="1">
      <c r="A38" s="304"/>
      <c r="B38" s="370"/>
      <c r="C38" s="401" t="s">
        <v>87</v>
      </c>
      <c r="D38" s="401"/>
      <c r="E38" s="319"/>
      <c r="F38" s="320"/>
      <c r="G38" s="320"/>
      <c r="H38" s="320"/>
      <c r="I38" s="320"/>
      <c r="J38" s="320"/>
      <c r="K38" s="320"/>
      <c r="L38" s="320"/>
      <c r="M38" s="320"/>
      <c r="N38" s="321"/>
      <c r="O38" s="455"/>
      <c r="P38" s="456"/>
      <c r="Q38" s="449"/>
      <c r="R38" s="450"/>
      <c r="S38" s="94">
        <f>$O$37</f>
        <v>2</v>
      </c>
      <c r="T38" s="94">
        <f>$Q$37</f>
        <v>0</v>
      </c>
      <c r="U38" s="50"/>
      <c r="V38" s="12"/>
    </row>
    <row r="39" spans="1:22" ht="69" customHeight="1">
      <c r="A39" s="303"/>
      <c r="B39" s="370" t="s">
        <v>253</v>
      </c>
      <c r="C39" s="326" t="s">
        <v>254</v>
      </c>
      <c r="D39" s="327"/>
      <c r="E39" s="327"/>
      <c r="F39" s="327"/>
      <c r="G39" s="327"/>
      <c r="H39" s="327"/>
      <c r="I39" s="327"/>
      <c r="J39" s="327"/>
      <c r="K39" s="327"/>
      <c r="L39" s="327"/>
      <c r="M39" s="327"/>
      <c r="N39" s="328"/>
      <c r="O39" s="453">
        <v>3</v>
      </c>
      <c r="P39" s="454"/>
      <c r="Q39" s="338"/>
      <c r="R39" s="339"/>
      <c r="S39" s="94"/>
      <c r="T39" s="94"/>
      <c r="U39" s="50"/>
      <c r="V39" s="12"/>
    </row>
    <row r="40" spans="1:22" ht="45" customHeight="1">
      <c r="A40" s="304"/>
      <c r="B40" s="370"/>
      <c r="C40" s="401" t="s">
        <v>87</v>
      </c>
      <c r="D40" s="401"/>
      <c r="E40" s="319"/>
      <c r="F40" s="320"/>
      <c r="G40" s="320"/>
      <c r="H40" s="320"/>
      <c r="I40" s="320"/>
      <c r="J40" s="320"/>
      <c r="K40" s="320"/>
      <c r="L40" s="320"/>
      <c r="M40" s="320"/>
      <c r="N40" s="321"/>
      <c r="O40" s="455"/>
      <c r="P40" s="456"/>
      <c r="Q40" s="449"/>
      <c r="R40" s="450"/>
      <c r="S40" s="94">
        <f>$O391</f>
        <v>0</v>
      </c>
      <c r="T40" s="94">
        <f>$Q$39</f>
        <v>0</v>
      </c>
      <c r="U40" s="50"/>
      <c r="V40" s="12"/>
    </row>
    <row r="41" spans="1:22" ht="36.75" customHeight="1">
      <c r="A41" s="303"/>
      <c r="B41" s="370" t="s">
        <v>255</v>
      </c>
      <c r="C41" s="326" t="s">
        <v>256</v>
      </c>
      <c r="D41" s="327"/>
      <c r="E41" s="327"/>
      <c r="F41" s="327"/>
      <c r="G41" s="327"/>
      <c r="H41" s="327"/>
      <c r="I41" s="327"/>
      <c r="J41" s="327"/>
      <c r="K41" s="327"/>
      <c r="L41" s="327"/>
      <c r="M41" s="327"/>
      <c r="N41" s="328"/>
      <c r="O41" s="453">
        <v>2</v>
      </c>
      <c r="P41" s="454"/>
      <c r="Q41" s="338"/>
      <c r="R41" s="339"/>
      <c r="S41" s="94"/>
      <c r="T41" s="94"/>
      <c r="U41" s="50"/>
      <c r="V41" s="12"/>
    </row>
    <row r="42" spans="1:22" ht="45" customHeight="1">
      <c r="A42" s="304"/>
      <c r="B42" s="370"/>
      <c r="C42" s="401" t="s">
        <v>87</v>
      </c>
      <c r="D42" s="401"/>
      <c r="E42" s="319"/>
      <c r="F42" s="320"/>
      <c r="G42" s="320"/>
      <c r="H42" s="320"/>
      <c r="I42" s="320"/>
      <c r="J42" s="320"/>
      <c r="K42" s="320"/>
      <c r="L42" s="320"/>
      <c r="M42" s="320"/>
      <c r="N42" s="321"/>
      <c r="O42" s="455"/>
      <c r="P42" s="456"/>
      <c r="Q42" s="449"/>
      <c r="R42" s="450"/>
      <c r="S42" s="94">
        <f>$O$41</f>
        <v>2</v>
      </c>
      <c r="T42" s="94">
        <f>$Q$41</f>
        <v>0</v>
      </c>
      <c r="U42" s="50"/>
      <c r="V42" s="12"/>
    </row>
    <row r="43" spans="1:22" ht="39" customHeight="1">
      <c r="A43" s="303"/>
      <c r="B43" s="308" t="s">
        <v>257</v>
      </c>
      <c r="C43" s="326" t="s">
        <v>258</v>
      </c>
      <c r="D43" s="327"/>
      <c r="E43" s="327"/>
      <c r="F43" s="327"/>
      <c r="G43" s="327"/>
      <c r="H43" s="327"/>
      <c r="I43" s="327"/>
      <c r="J43" s="327"/>
      <c r="K43" s="327"/>
      <c r="L43" s="327"/>
      <c r="M43" s="327"/>
      <c r="N43" s="328"/>
      <c r="O43" s="453">
        <v>2</v>
      </c>
      <c r="P43" s="454"/>
      <c r="Q43" s="338"/>
      <c r="R43" s="339"/>
      <c r="S43" s="94"/>
      <c r="T43" s="94"/>
      <c r="U43" s="50"/>
      <c r="V43" s="12"/>
    </row>
    <row r="44" spans="1:22" ht="45" customHeight="1">
      <c r="A44" s="304"/>
      <c r="B44" s="308"/>
      <c r="C44" s="401" t="s">
        <v>87</v>
      </c>
      <c r="D44" s="401"/>
      <c r="E44" s="319"/>
      <c r="F44" s="320"/>
      <c r="G44" s="320"/>
      <c r="H44" s="320"/>
      <c r="I44" s="320"/>
      <c r="J44" s="320"/>
      <c r="K44" s="320"/>
      <c r="L44" s="320"/>
      <c r="M44" s="320"/>
      <c r="N44" s="321"/>
      <c r="O44" s="455"/>
      <c r="P44" s="456"/>
      <c r="Q44" s="449"/>
      <c r="R44" s="450"/>
      <c r="S44" s="94">
        <f>$O$43</f>
        <v>2</v>
      </c>
      <c r="T44" s="94">
        <f>$Q$43</f>
        <v>0</v>
      </c>
      <c r="U44" s="50"/>
      <c r="V44" s="12"/>
    </row>
    <row r="45" spans="1:22" ht="45" customHeight="1">
      <c r="A45" s="303"/>
      <c r="B45" s="308" t="s">
        <v>259</v>
      </c>
      <c r="C45" s="326" t="s">
        <v>260</v>
      </c>
      <c r="D45" s="327"/>
      <c r="E45" s="327"/>
      <c r="F45" s="327"/>
      <c r="G45" s="327"/>
      <c r="H45" s="327"/>
      <c r="I45" s="327"/>
      <c r="J45" s="327"/>
      <c r="K45" s="327"/>
      <c r="L45" s="327"/>
      <c r="M45" s="327"/>
      <c r="N45" s="328"/>
      <c r="O45" s="453">
        <v>2</v>
      </c>
      <c r="P45" s="454"/>
      <c r="Q45" s="338"/>
      <c r="R45" s="339"/>
      <c r="S45" s="94"/>
      <c r="T45" s="94"/>
      <c r="U45" s="50"/>
      <c r="V45" s="12"/>
    </row>
    <row r="46" spans="1:22" ht="45" customHeight="1">
      <c r="A46" s="304"/>
      <c r="B46" s="308"/>
      <c r="C46" s="401" t="s">
        <v>87</v>
      </c>
      <c r="D46" s="401"/>
      <c r="E46" s="319"/>
      <c r="F46" s="320"/>
      <c r="G46" s="320"/>
      <c r="H46" s="320"/>
      <c r="I46" s="320"/>
      <c r="J46" s="320"/>
      <c r="K46" s="320"/>
      <c r="L46" s="320"/>
      <c r="M46" s="320"/>
      <c r="N46" s="321"/>
      <c r="O46" s="455"/>
      <c r="P46" s="456"/>
      <c r="Q46" s="449"/>
      <c r="R46" s="450"/>
      <c r="S46" s="94">
        <f>$O$45</f>
        <v>2</v>
      </c>
      <c r="T46" s="94">
        <f>$Q$45</f>
        <v>0</v>
      </c>
      <c r="U46" s="50"/>
      <c r="V46" s="12"/>
    </row>
    <row r="47" spans="1:22" ht="82.5" customHeight="1">
      <c r="A47" s="303"/>
      <c r="B47" s="308" t="s">
        <v>261</v>
      </c>
      <c r="C47" s="465" t="s">
        <v>262</v>
      </c>
      <c r="D47" s="466"/>
      <c r="E47" s="466"/>
      <c r="F47" s="466"/>
      <c r="G47" s="466"/>
      <c r="H47" s="466"/>
      <c r="I47" s="466"/>
      <c r="J47" s="466"/>
      <c r="K47" s="466"/>
      <c r="L47" s="466"/>
      <c r="M47" s="466"/>
      <c r="N47" s="467"/>
      <c r="O47" s="453">
        <v>3</v>
      </c>
      <c r="P47" s="454"/>
      <c r="Q47" s="338"/>
      <c r="R47" s="339"/>
      <c r="S47" s="94"/>
      <c r="T47" s="94"/>
      <c r="U47" s="50"/>
      <c r="V47" s="12"/>
    </row>
    <row r="48" spans="1:22" ht="45" customHeight="1">
      <c r="A48" s="304"/>
      <c r="B48" s="308"/>
      <c r="C48" s="401" t="s">
        <v>87</v>
      </c>
      <c r="D48" s="401"/>
      <c r="E48" s="319"/>
      <c r="F48" s="320"/>
      <c r="G48" s="320"/>
      <c r="H48" s="320"/>
      <c r="I48" s="320"/>
      <c r="J48" s="320"/>
      <c r="K48" s="320"/>
      <c r="L48" s="320"/>
      <c r="M48" s="320"/>
      <c r="N48" s="321"/>
      <c r="O48" s="455"/>
      <c r="P48" s="456"/>
      <c r="Q48" s="449"/>
      <c r="R48" s="450"/>
      <c r="S48" s="94">
        <f>$O$47</f>
        <v>3</v>
      </c>
      <c r="T48" s="94">
        <f>$Q$47</f>
        <v>0</v>
      </c>
      <c r="U48" s="50"/>
      <c r="V48" s="12"/>
    </row>
    <row r="49" spans="1:22" ht="65.25" customHeight="1">
      <c r="A49" s="303"/>
      <c r="B49" s="308" t="s">
        <v>263</v>
      </c>
      <c r="C49" s="326" t="s">
        <v>264</v>
      </c>
      <c r="D49" s="327"/>
      <c r="E49" s="327"/>
      <c r="F49" s="327"/>
      <c r="G49" s="327"/>
      <c r="H49" s="327"/>
      <c r="I49" s="327"/>
      <c r="J49" s="327"/>
      <c r="K49" s="327"/>
      <c r="L49" s="327"/>
      <c r="M49" s="327"/>
      <c r="N49" s="328"/>
      <c r="O49" s="453">
        <v>2</v>
      </c>
      <c r="P49" s="454"/>
      <c r="Q49" s="338"/>
      <c r="R49" s="339"/>
      <c r="S49" s="94"/>
      <c r="T49" s="94"/>
      <c r="U49" s="50"/>
      <c r="V49" s="12"/>
    </row>
    <row r="50" spans="1:22" ht="45" customHeight="1">
      <c r="A50" s="304"/>
      <c r="B50" s="308"/>
      <c r="C50" s="401" t="s">
        <v>87</v>
      </c>
      <c r="D50" s="401"/>
      <c r="E50" s="319"/>
      <c r="F50" s="320"/>
      <c r="G50" s="320"/>
      <c r="H50" s="320"/>
      <c r="I50" s="320"/>
      <c r="J50" s="320"/>
      <c r="K50" s="320"/>
      <c r="L50" s="320"/>
      <c r="M50" s="320"/>
      <c r="N50" s="321"/>
      <c r="O50" s="455"/>
      <c r="P50" s="456"/>
      <c r="Q50" s="449"/>
      <c r="R50" s="450"/>
      <c r="S50" s="94">
        <f>$O$49</f>
        <v>2</v>
      </c>
      <c r="T50" s="94">
        <f>$Q$49</f>
        <v>0</v>
      </c>
      <c r="U50" s="50"/>
      <c r="V50" s="12"/>
    </row>
    <row r="51" spans="1:22" ht="42.75" customHeight="1">
      <c r="A51" s="303"/>
      <c r="B51" s="308" t="s">
        <v>265</v>
      </c>
      <c r="C51" s="326" t="s">
        <v>266</v>
      </c>
      <c r="D51" s="327"/>
      <c r="E51" s="327"/>
      <c r="F51" s="327"/>
      <c r="G51" s="327"/>
      <c r="H51" s="327"/>
      <c r="I51" s="327"/>
      <c r="J51" s="327"/>
      <c r="K51" s="327"/>
      <c r="L51" s="327"/>
      <c r="M51" s="327"/>
      <c r="N51" s="328"/>
      <c r="O51" s="453">
        <v>2</v>
      </c>
      <c r="P51" s="454"/>
      <c r="Q51" s="338"/>
      <c r="R51" s="339"/>
      <c r="S51" s="94"/>
      <c r="T51" s="94"/>
      <c r="U51" s="50"/>
      <c r="V51" s="12"/>
    </row>
    <row r="52" spans="1:22" ht="45" customHeight="1">
      <c r="A52" s="304"/>
      <c r="B52" s="308"/>
      <c r="C52" s="401" t="s">
        <v>87</v>
      </c>
      <c r="D52" s="401"/>
      <c r="E52" s="319"/>
      <c r="F52" s="320"/>
      <c r="G52" s="320"/>
      <c r="H52" s="320"/>
      <c r="I52" s="320"/>
      <c r="J52" s="320"/>
      <c r="K52" s="320"/>
      <c r="L52" s="320"/>
      <c r="M52" s="320"/>
      <c r="N52" s="321"/>
      <c r="O52" s="455"/>
      <c r="P52" s="456"/>
      <c r="Q52" s="449"/>
      <c r="R52" s="450"/>
      <c r="S52" s="94">
        <f>$O$51</f>
        <v>2</v>
      </c>
      <c r="T52" s="94">
        <f>$Q$51</f>
        <v>0</v>
      </c>
      <c r="U52" s="50"/>
      <c r="V52" s="12"/>
    </row>
    <row r="53" spans="1:22" ht="53.25" customHeight="1">
      <c r="A53" s="303"/>
      <c r="B53" s="311" t="s">
        <v>267</v>
      </c>
      <c r="C53" s="326" t="s">
        <v>268</v>
      </c>
      <c r="D53" s="327"/>
      <c r="E53" s="327"/>
      <c r="F53" s="327"/>
      <c r="G53" s="327"/>
      <c r="H53" s="327"/>
      <c r="I53" s="327"/>
      <c r="J53" s="327"/>
      <c r="K53" s="327"/>
      <c r="L53" s="327"/>
      <c r="M53" s="327"/>
      <c r="N53" s="328"/>
      <c r="O53" s="453">
        <v>2</v>
      </c>
      <c r="P53" s="454"/>
      <c r="Q53" s="338"/>
      <c r="R53" s="339"/>
      <c r="S53" s="94"/>
      <c r="T53" s="94"/>
      <c r="U53" s="7"/>
      <c r="V53" s="12"/>
    </row>
    <row r="54" spans="1:22" ht="45" customHeight="1">
      <c r="A54" s="304"/>
      <c r="B54" s="312"/>
      <c r="C54" s="401" t="s">
        <v>87</v>
      </c>
      <c r="D54" s="401"/>
      <c r="E54" s="319"/>
      <c r="F54" s="320"/>
      <c r="G54" s="320"/>
      <c r="H54" s="320"/>
      <c r="I54" s="320"/>
      <c r="J54" s="320"/>
      <c r="K54" s="320"/>
      <c r="L54" s="320"/>
      <c r="M54" s="320"/>
      <c r="N54" s="321"/>
      <c r="O54" s="455"/>
      <c r="P54" s="456"/>
      <c r="Q54" s="449"/>
      <c r="R54" s="450"/>
      <c r="S54" s="94">
        <f>$O$53</f>
        <v>2</v>
      </c>
      <c r="T54" s="94">
        <f>$Q$53</f>
        <v>0</v>
      </c>
      <c r="U54" s="7"/>
      <c r="V54" s="12"/>
    </row>
    <row r="55" spans="1:22" ht="36.75" customHeight="1">
      <c r="A55" s="303"/>
      <c r="B55" s="311" t="s">
        <v>269</v>
      </c>
      <c r="C55" s="468" t="s">
        <v>270</v>
      </c>
      <c r="D55" s="469"/>
      <c r="E55" s="469"/>
      <c r="F55" s="469"/>
      <c r="G55" s="469"/>
      <c r="H55" s="469"/>
      <c r="I55" s="469"/>
      <c r="J55" s="469"/>
      <c r="K55" s="469"/>
      <c r="L55" s="469"/>
      <c r="M55" s="469"/>
      <c r="N55" s="470"/>
      <c r="O55" s="453">
        <v>2</v>
      </c>
      <c r="P55" s="454"/>
      <c r="Q55" s="338"/>
      <c r="R55" s="339"/>
      <c r="S55" s="94"/>
      <c r="T55" s="94"/>
      <c r="U55" s="7"/>
      <c r="V55" s="12"/>
    </row>
    <row r="56" spans="1:22" ht="45" customHeight="1">
      <c r="A56" s="304"/>
      <c r="B56" s="312"/>
      <c r="C56" s="346" t="s">
        <v>87</v>
      </c>
      <c r="D56" s="347"/>
      <c r="E56" s="319"/>
      <c r="F56" s="320"/>
      <c r="G56" s="320"/>
      <c r="H56" s="320"/>
      <c r="I56" s="320"/>
      <c r="J56" s="320"/>
      <c r="K56" s="320"/>
      <c r="L56" s="320"/>
      <c r="M56" s="320"/>
      <c r="N56" s="321"/>
      <c r="O56" s="455"/>
      <c r="P56" s="456"/>
      <c r="Q56" s="449"/>
      <c r="R56" s="450"/>
      <c r="S56" s="94">
        <f>$O$55</f>
        <v>2</v>
      </c>
      <c r="T56" s="94">
        <f>$Q$55</f>
        <v>0</v>
      </c>
      <c r="U56" s="7"/>
      <c r="V56" s="12"/>
    </row>
    <row r="57" spans="1:22" ht="45" customHeight="1">
      <c r="A57" s="303"/>
      <c r="B57" s="308" t="s">
        <v>271</v>
      </c>
      <c r="C57" s="326" t="s">
        <v>272</v>
      </c>
      <c r="D57" s="327"/>
      <c r="E57" s="327"/>
      <c r="F57" s="327"/>
      <c r="G57" s="327"/>
      <c r="H57" s="327"/>
      <c r="I57" s="327"/>
      <c r="J57" s="327"/>
      <c r="K57" s="327"/>
      <c r="L57" s="327"/>
      <c r="M57" s="327"/>
      <c r="N57" s="328"/>
      <c r="O57" s="453">
        <v>3</v>
      </c>
      <c r="P57" s="454"/>
      <c r="Q57" s="338"/>
      <c r="R57" s="339"/>
      <c r="S57" s="94"/>
      <c r="T57" s="94"/>
      <c r="U57" s="50"/>
      <c r="V57" s="12"/>
    </row>
    <row r="58" spans="1:22" ht="45" customHeight="1">
      <c r="A58" s="304"/>
      <c r="B58" s="308"/>
      <c r="C58" s="401" t="s">
        <v>87</v>
      </c>
      <c r="D58" s="401"/>
      <c r="E58" s="319"/>
      <c r="F58" s="320"/>
      <c r="G58" s="320"/>
      <c r="H58" s="320"/>
      <c r="I58" s="320"/>
      <c r="J58" s="320"/>
      <c r="K58" s="320"/>
      <c r="L58" s="320"/>
      <c r="M58" s="320"/>
      <c r="N58" s="321"/>
      <c r="O58" s="455"/>
      <c r="P58" s="456"/>
      <c r="Q58" s="449"/>
      <c r="R58" s="450"/>
      <c r="S58" s="94">
        <f>$O$57</f>
        <v>3</v>
      </c>
      <c r="T58" s="94">
        <f>$Q$57</f>
        <v>0</v>
      </c>
      <c r="U58" s="50"/>
      <c r="V58" s="12"/>
    </row>
    <row r="59" spans="1:22" ht="33.75" customHeight="1">
      <c r="A59" s="303"/>
      <c r="B59" s="308" t="s">
        <v>273</v>
      </c>
      <c r="C59" s="326" t="s">
        <v>274</v>
      </c>
      <c r="D59" s="327"/>
      <c r="E59" s="327"/>
      <c r="F59" s="327"/>
      <c r="G59" s="327"/>
      <c r="H59" s="327"/>
      <c r="I59" s="327"/>
      <c r="J59" s="327"/>
      <c r="K59" s="327"/>
      <c r="L59" s="327"/>
      <c r="M59" s="327"/>
      <c r="N59" s="328"/>
      <c r="O59" s="453">
        <v>2</v>
      </c>
      <c r="P59" s="454"/>
      <c r="Q59" s="338"/>
      <c r="R59" s="339"/>
      <c r="S59" s="94"/>
      <c r="T59" s="94"/>
      <c r="U59" s="50"/>
      <c r="V59" s="12"/>
    </row>
    <row r="60" spans="1:22" ht="45" customHeight="1">
      <c r="A60" s="304"/>
      <c r="B60" s="308"/>
      <c r="C60" s="401" t="s">
        <v>87</v>
      </c>
      <c r="D60" s="401"/>
      <c r="E60" s="319"/>
      <c r="F60" s="320"/>
      <c r="G60" s="320"/>
      <c r="H60" s="320"/>
      <c r="I60" s="320"/>
      <c r="J60" s="320"/>
      <c r="K60" s="320"/>
      <c r="L60" s="320"/>
      <c r="M60" s="320"/>
      <c r="N60" s="321"/>
      <c r="O60" s="455"/>
      <c r="P60" s="456"/>
      <c r="Q60" s="449"/>
      <c r="R60" s="450"/>
      <c r="S60" s="94">
        <f>$O$59</f>
        <v>2</v>
      </c>
      <c r="T60" s="94">
        <f>$Q$59</f>
        <v>0</v>
      </c>
      <c r="U60" s="50"/>
      <c r="V60" s="12"/>
    </row>
    <row r="61" spans="1:22" ht="36.75" customHeight="1">
      <c r="A61" s="303"/>
      <c r="B61" s="370" t="s">
        <v>275</v>
      </c>
      <c r="C61" s="326" t="s">
        <v>276</v>
      </c>
      <c r="D61" s="327"/>
      <c r="E61" s="327"/>
      <c r="F61" s="327"/>
      <c r="G61" s="327"/>
      <c r="H61" s="327"/>
      <c r="I61" s="327"/>
      <c r="J61" s="327"/>
      <c r="K61" s="327"/>
      <c r="L61" s="327"/>
      <c r="M61" s="327"/>
      <c r="N61" s="328"/>
      <c r="O61" s="453">
        <v>2</v>
      </c>
      <c r="P61" s="454"/>
      <c r="Q61" s="338"/>
      <c r="R61" s="339"/>
      <c r="S61" s="94"/>
      <c r="T61" s="94"/>
      <c r="U61" s="50"/>
      <c r="V61" s="12"/>
    </row>
    <row r="62" spans="1:22" ht="45" customHeight="1">
      <c r="A62" s="304"/>
      <c r="B62" s="370"/>
      <c r="C62" s="401" t="s">
        <v>87</v>
      </c>
      <c r="D62" s="401"/>
      <c r="E62" s="319"/>
      <c r="F62" s="320"/>
      <c r="G62" s="320"/>
      <c r="H62" s="320"/>
      <c r="I62" s="320"/>
      <c r="J62" s="320"/>
      <c r="K62" s="320"/>
      <c r="L62" s="320"/>
      <c r="M62" s="320"/>
      <c r="N62" s="321"/>
      <c r="O62" s="455"/>
      <c r="P62" s="456"/>
      <c r="Q62" s="449"/>
      <c r="R62" s="450"/>
      <c r="S62" s="94">
        <f>$O$61</f>
        <v>2</v>
      </c>
      <c r="T62" s="94">
        <f>$Q$61</f>
        <v>0</v>
      </c>
      <c r="U62" s="50"/>
      <c r="V62" s="12"/>
    </row>
    <row r="63" spans="1:22" ht="33.75" customHeight="1">
      <c r="A63" s="303"/>
      <c r="B63" s="370" t="s">
        <v>277</v>
      </c>
      <c r="C63" s="326" t="s">
        <v>278</v>
      </c>
      <c r="D63" s="327"/>
      <c r="E63" s="327"/>
      <c r="F63" s="327"/>
      <c r="G63" s="327"/>
      <c r="H63" s="327"/>
      <c r="I63" s="327"/>
      <c r="J63" s="327"/>
      <c r="K63" s="327"/>
      <c r="L63" s="327"/>
      <c r="M63" s="327"/>
      <c r="N63" s="328"/>
      <c r="O63" s="453">
        <v>3</v>
      </c>
      <c r="P63" s="454"/>
      <c r="Q63" s="338"/>
      <c r="R63" s="339"/>
      <c r="S63" s="94"/>
      <c r="T63" s="94"/>
      <c r="U63" s="50"/>
      <c r="V63" s="12"/>
    </row>
    <row r="64" spans="1:22" ht="45" customHeight="1">
      <c r="A64" s="304"/>
      <c r="B64" s="370"/>
      <c r="C64" s="401" t="s">
        <v>87</v>
      </c>
      <c r="D64" s="401"/>
      <c r="E64" s="319"/>
      <c r="F64" s="320"/>
      <c r="G64" s="320"/>
      <c r="H64" s="320"/>
      <c r="I64" s="320"/>
      <c r="J64" s="320"/>
      <c r="K64" s="320"/>
      <c r="L64" s="320"/>
      <c r="M64" s="320"/>
      <c r="N64" s="321"/>
      <c r="O64" s="455"/>
      <c r="P64" s="456"/>
      <c r="Q64" s="449"/>
      <c r="R64" s="450"/>
      <c r="S64" s="94">
        <f>$O$63</f>
        <v>3</v>
      </c>
      <c r="T64" s="94">
        <f>$Q$63</f>
        <v>0</v>
      </c>
      <c r="U64" s="50"/>
      <c r="V64" s="12"/>
    </row>
    <row r="65" spans="1:22" ht="36.75" customHeight="1">
      <c r="A65" s="303"/>
      <c r="B65" s="370" t="s">
        <v>279</v>
      </c>
      <c r="C65" s="326" t="s">
        <v>280</v>
      </c>
      <c r="D65" s="327"/>
      <c r="E65" s="327"/>
      <c r="F65" s="327"/>
      <c r="G65" s="327"/>
      <c r="H65" s="327"/>
      <c r="I65" s="327"/>
      <c r="J65" s="327"/>
      <c r="K65" s="327"/>
      <c r="L65" s="327"/>
      <c r="M65" s="327"/>
      <c r="N65" s="328"/>
      <c r="O65" s="453">
        <v>3</v>
      </c>
      <c r="P65" s="454"/>
      <c r="Q65" s="338"/>
      <c r="R65" s="339"/>
      <c r="S65" s="94"/>
      <c r="T65" s="94"/>
      <c r="U65" s="50"/>
      <c r="V65" s="12"/>
    </row>
    <row r="66" spans="1:22" ht="45" customHeight="1">
      <c r="A66" s="304"/>
      <c r="B66" s="370"/>
      <c r="C66" s="401" t="s">
        <v>87</v>
      </c>
      <c r="D66" s="401"/>
      <c r="E66" s="319"/>
      <c r="F66" s="320"/>
      <c r="G66" s="320"/>
      <c r="H66" s="320"/>
      <c r="I66" s="320"/>
      <c r="J66" s="320"/>
      <c r="K66" s="320"/>
      <c r="L66" s="320"/>
      <c r="M66" s="320"/>
      <c r="N66" s="321"/>
      <c r="O66" s="455"/>
      <c r="P66" s="456"/>
      <c r="Q66" s="449"/>
      <c r="R66" s="450"/>
      <c r="S66" s="94">
        <f>$O$65</f>
        <v>3</v>
      </c>
      <c r="T66" s="94">
        <f>$Q$65</f>
        <v>0</v>
      </c>
      <c r="U66" s="50"/>
      <c r="V66" s="12"/>
    </row>
    <row r="67" spans="1:22" ht="20.100000000000001" customHeight="1">
      <c r="A67" s="332">
        <f>COUNTA(A15:A66)</f>
        <v>0</v>
      </c>
      <c r="B67" s="297" t="s">
        <v>106</v>
      </c>
      <c r="C67" s="298"/>
      <c r="D67" s="298"/>
      <c r="E67" s="298"/>
      <c r="F67" s="298"/>
      <c r="G67" s="298"/>
      <c r="H67" s="298"/>
      <c r="I67" s="298"/>
      <c r="J67" s="298"/>
      <c r="K67" s="299"/>
      <c r="L67" s="291" t="s">
        <v>107</v>
      </c>
      <c r="M67" s="292"/>
      <c r="N67" s="293"/>
      <c r="O67" s="334">
        <f>AVERAGE(O15:P66)</f>
        <v>2.3461538461538463</v>
      </c>
      <c r="P67" s="335"/>
      <c r="Q67" s="334" t="e">
        <f>AVERAGE(Q15:Q66)</f>
        <v>#DIV/0!</v>
      </c>
      <c r="R67" s="335"/>
      <c r="S67" s="95">
        <f>$O$67</f>
        <v>2.3461538461538463</v>
      </c>
      <c r="T67" s="95" t="e">
        <f>$Q$67</f>
        <v>#DIV/0!</v>
      </c>
      <c r="U67" s="51"/>
    </row>
    <row r="68" spans="1:22" ht="20.100000000000001" customHeight="1">
      <c r="A68" s="333"/>
      <c r="B68" s="300"/>
      <c r="C68" s="301"/>
      <c r="D68" s="301"/>
      <c r="E68" s="301"/>
      <c r="F68" s="301"/>
      <c r="G68" s="301"/>
      <c r="H68" s="301"/>
      <c r="I68" s="301"/>
      <c r="J68" s="301"/>
      <c r="K68" s="302"/>
      <c r="L68" s="294"/>
      <c r="M68" s="295"/>
      <c r="N68" s="296"/>
      <c r="O68" s="336"/>
      <c r="P68" s="337"/>
      <c r="Q68" s="336"/>
      <c r="R68" s="337"/>
      <c r="U68" s="51"/>
    </row>
    <row r="69" spans="1:22" ht="9.75" customHeight="1">
      <c r="B69" s="41"/>
      <c r="C69" s="42"/>
      <c r="D69" s="42"/>
      <c r="E69" s="42"/>
      <c r="F69" s="42"/>
      <c r="G69" s="42"/>
      <c r="H69" s="42"/>
      <c r="I69" s="42"/>
      <c r="J69" s="43"/>
      <c r="K69" s="43"/>
      <c r="L69" s="43"/>
      <c r="M69" s="43"/>
      <c r="N69" s="43"/>
      <c r="O69" s="88">
        <f>COUNTIF(O15:P66,"5")</f>
        <v>0</v>
      </c>
      <c r="P69" s="89"/>
      <c r="Q69" s="88">
        <f>COUNTIF(Q15:R66,"5")</f>
        <v>0</v>
      </c>
      <c r="R69" s="90"/>
      <c r="S69" s="96" t="s">
        <v>108</v>
      </c>
      <c r="T69" s="96" t="s">
        <v>108</v>
      </c>
      <c r="U69" s="51"/>
    </row>
    <row r="70" spans="1:22" ht="21.95" customHeight="1">
      <c r="B70" s="445" t="s">
        <v>109</v>
      </c>
      <c r="C70" s="446"/>
      <c r="D70" s="446"/>
      <c r="E70" s="446"/>
      <c r="F70" s="446"/>
      <c r="G70" s="446"/>
      <c r="H70" s="446"/>
      <c r="I70" s="446"/>
      <c r="J70" s="446"/>
      <c r="K70" s="11"/>
      <c r="L70" s="445" t="s">
        <v>110</v>
      </c>
      <c r="M70" s="446"/>
      <c r="N70" s="446"/>
      <c r="S70" s="97">
        <f>MAX(S15:S66)</f>
        <v>4</v>
      </c>
      <c r="T70" s="97">
        <f>MAX(T15:T66)</f>
        <v>0</v>
      </c>
      <c r="U70" s="51"/>
    </row>
    <row r="71" spans="1:22" ht="91.5" customHeight="1">
      <c r="B71" s="442"/>
      <c r="C71" s="443"/>
      <c r="D71" s="443"/>
      <c r="E71" s="443"/>
      <c r="F71" s="443"/>
      <c r="G71" s="443"/>
      <c r="H71" s="443"/>
      <c r="I71" s="443"/>
      <c r="J71" s="443"/>
      <c r="K71" s="444"/>
      <c r="L71" s="442"/>
      <c r="M71" s="443"/>
      <c r="N71" s="443"/>
      <c r="O71" s="443"/>
      <c r="P71" s="443"/>
      <c r="Q71" s="443"/>
      <c r="R71" s="444"/>
    </row>
    <row r="72" spans="1:22" ht="21.95" customHeight="1">
      <c r="S72" s="28">
        <f>COUNTA(O15:P66)</f>
        <v>26</v>
      </c>
      <c r="T72" s="98">
        <f>COUNTA(Q15:R66)</f>
        <v>0</v>
      </c>
    </row>
    <row r="73" spans="1:22" ht="21.95" customHeight="1">
      <c r="B73" s="447" t="s">
        <v>111</v>
      </c>
      <c r="C73" s="448"/>
      <c r="D73" s="448"/>
      <c r="E73" s="448"/>
      <c r="F73" s="448"/>
      <c r="G73" s="448"/>
      <c r="H73" s="448"/>
      <c r="I73" s="448"/>
      <c r="J73" s="448"/>
      <c r="K73" s="13"/>
      <c r="L73" s="447" t="s">
        <v>112</v>
      </c>
      <c r="M73" s="448"/>
      <c r="N73" s="14"/>
      <c r="O73" s="14"/>
      <c r="P73" s="14"/>
      <c r="Q73" s="14"/>
      <c r="R73" s="15"/>
    </row>
    <row r="74" spans="1:22" ht="90.75" customHeight="1">
      <c r="B74" s="442"/>
      <c r="C74" s="443"/>
      <c r="D74" s="443"/>
      <c r="E74" s="443"/>
      <c r="F74" s="443"/>
      <c r="G74" s="443"/>
      <c r="H74" s="443"/>
      <c r="I74" s="443"/>
      <c r="J74" s="443"/>
      <c r="K74" s="444"/>
      <c r="L74" s="442"/>
      <c r="M74" s="443"/>
      <c r="N74" s="443"/>
      <c r="O74" s="443"/>
      <c r="P74" s="443"/>
      <c r="Q74" s="443"/>
      <c r="R74" s="444"/>
      <c r="S74" s="93" t="s">
        <v>113</v>
      </c>
    </row>
    <row r="75" spans="1:22" ht="21.95" customHeight="1"/>
  </sheetData>
  <sheetProtection algorithmName="SHA-512" hashValue="3prX/RTJbufERAGThjC9o8IFLyg3gqxyCeh1pU6OA2J6YtdASLoBXMsQuwgjRE/8xENFMwB5/2ADfPt+HzoEcw==" saltValue="ZQD4Ojzed+vSyCYc5CtJsw==" spinCount="100000" sheet="1" selectLockedCells="1"/>
  <mergeCells count="215">
    <mergeCell ref="A31:A32"/>
    <mergeCell ref="B31:B32"/>
    <mergeCell ref="C31:N31"/>
    <mergeCell ref="Q31:R32"/>
    <mergeCell ref="C32:D32"/>
    <mergeCell ref="E32:N32"/>
    <mergeCell ref="A27:A28"/>
    <mergeCell ref="B27:B28"/>
    <mergeCell ref="C27:N27"/>
    <mergeCell ref="Q27:R28"/>
    <mergeCell ref="C28:D28"/>
    <mergeCell ref="E28:N28"/>
    <mergeCell ref="A29:A30"/>
    <mergeCell ref="B29:B30"/>
    <mergeCell ref="C29:N29"/>
    <mergeCell ref="Q15:R16"/>
    <mergeCell ref="A23:A24"/>
    <mergeCell ref="B23:B24"/>
    <mergeCell ref="C23:N23"/>
    <mergeCell ref="Q23:R24"/>
    <mergeCell ref="C24:D24"/>
    <mergeCell ref="E24:N24"/>
    <mergeCell ref="Q17:R18"/>
    <mergeCell ref="Q19:R20"/>
    <mergeCell ref="O17:P18"/>
    <mergeCell ref="O19:P20"/>
    <mergeCell ref="O15:P16"/>
    <mergeCell ref="E12:I12"/>
    <mergeCell ref="B13:D13"/>
    <mergeCell ref="E13:I13"/>
    <mergeCell ref="B21:B22"/>
    <mergeCell ref="B19:B20"/>
    <mergeCell ref="C20:D20"/>
    <mergeCell ref="E20:N20"/>
    <mergeCell ref="A12:D12"/>
    <mergeCell ref="J14:K14"/>
    <mergeCell ref="B15:B16"/>
    <mergeCell ref="C16:D16"/>
    <mergeCell ref="E16:N16"/>
    <mergeCell ref="A15:A16"/>
    <mergeCell ref="C15:N15"/>
    <mergeCell ref="C18:D18"/>
    <mergeCell ref="E18:N18"/>
    <mergeCell ref="C22:D22"/>
    <mergeCell ref="B17:B18"/>
    <mergeCell ref="A17:A18"/>
    <mergeCell ref="A19:A20"/>
    <mergeCell ref="A21:A22"/>
    <mergeCell ref="B74:K74"/>
    <mergeCell ref="L74:R74"/>
    <mergeCell ref="Q67:R68"/>
    <mergeCell ref="L71:R71"/>
    <mergeCell ref="O67:P68"/>
    <mergeCell ref="B73:J73"/>
    <mergeCell ref="L73:M73"/>
    <mergeCell ref="B70:J70"/>
    <mergeCell ref="L70:N70"/>
    <mergeCell ref="B71:K71"/>
    <mergeCell ref="B1:F1"/>
    <mergeCell ref="G1:J1"/>
    <mergeCell ref="B3:F3"/>
    <mergeCell ref="G3:J3"/>
    <mergeCell ref="B2:J2"/>
    <mergeCell ref="B51:B52"/>
    <mergeCell ref="C49:N49"/>
    <mergeCell ref="E22:N22"/>
    <mergeCell ref="M14:N14"/>
    <mergeCell ref="M7:R7"/>
    <mergeCell ref="O11:R12"/>
    <mergeCell ref="O13:P14"/>
    <mergeCell ref="Q13:R14"/>
    <mergeCell ref="B14:I14"/>
    <mergeCell ref="J10:N10"/>
    <mergeCell ref="B49:B50"/>
    <mergeCell ref="Q47:R48"/>
    <mergeCell ref="C17:N17"/>
    <mergeCell ref="C19:N19"/>
    <mergeCell ref="C21:N21"/>
    <mergeCell ref="C41:N41"/>
    <mergeCell ref="A5:M5"/>
    <mergeCell ref="B11:D11"/>
    <mergeCell ref="E11:J11"/>
    <mergeCell ref="A37:A38"/>
    <mergeCell ref="B37:B38"/>
    <mergeCell ref="C37:N37"/>
    <mergeCell ref="A33:A34"/>
    <mergeCell ref="B33:B34"/>
    <mergeCell ref="C33:N33"/>
    <mergeCell ref="A39:A40"/>
    <mergeCell ref="E50:N50"/>
    <mergeCell ref="B57:B58"/>
    <mergeCell ref="C51:N51"/>
    <mergeCell ref="C57:N57"/>
    <mergeCell ref="C53:N53"/>
    <mergeCell ref="C50:D50"/>
    <mergeCell ref="E56:N56"/>
    <mergeCell ref="C55:N55"/>
    <mergeCell ref="B55:B56"/>
    <mergeCell ref="A55:A56"/>
    <mergeCell ref="A41:A42"/>
    <mergeCell ref="A43:A44"/>
    <mergeCell ref="A47:A48"/>
    <mergeCell ref="A25:A26"/>
    <mergeCell ref="C42:D42"/>
    <mergeCell ref="Q43:R44"/>
    <mergeCell ref="E42:N42"/>
    <mergeCell ref="C44:D44"/>
    <mergeCell ref="B41:B42"/>
    <mergeCell ref="B47:B48"/>
    <mergeCell ref="E48:N48"/>
    <mergeCell ref="B39:B40"/>
    <mergeCell ref="C39:N39"/>
    <mergeCell ref="Q39:R40"/>
    <mergeCell ref="C40:D40"/>
    <mergeCell ref="E40:N40"/>
    <mergeCell ref="E44:N44"/>
    <mergeCell ref="C48:D48"/>
    <mergeCell ref="A35:A36"/>
    <mergeCell ref="B35:B36"/>
    <mergeCell ref="C35:N35"/>
    <mergeCell ref="Q35:R36"/>
    <mergeCell ref="C36:D36"/>
    <mergeCell ref="E36:N36"/>
    <mergeCell ref="B43:B44"/>
    <mergeCell ref="C47:N47"/>
    <mergeCell ref="B25:B26"/>
    <mergeCell ref="A67:A68"/>
    <mergeCell ref="B67:K68"/>
    <mergeCell ref="L67:N68"/>
    <mergeCell ref="Q63:R64"/>
    <mergeCell ref="C64:D64"/>
    <mergeCell ref="E64:N64"/>
    <mergeCell ref="O65:P66"/>
    <mergeCell ref="Q49:R50"/>
    <mergeCell ref="O49:P50"/>
    <mergeCell ref="O55:P56"/>
    <mergeCell ref="A59:A60"/>
    <mergeCell ref="B59:B60"/>
    <mergeCell ref="C59:N59"/>
    <mergeCell ref="Q59:R60"/>
    <mergeCell ref="C60:D60"/>
    <mergeCell ref="E60:N60"/>
    <mergeCell ref="Q57:R58"/>
    <mergeCell ref="Q51:R52"/>
    <mergeCell ref="C52:D52"/>
    <mergeCell ref="E52:N52"/>
    <mergeCell ref="A53:A54"/>
    <mergeCell ref="B53:B54"/>
    <mergeCell ref="C54:D54"/>
    <mergeCell ref="Q53:R54"/>
    <mergeCell ref="Q37:R38"/>
    <mergeCell ref="C38:D38"/>
    <mergeCell ref="E38:N38"/>
    <mergeCell ref="O47:P48"/>
    <mergeCell ref="O41:P42"/>
    <mergeCell ref="O43:P44"/>
    <mergeCell ref="O39:P40"/>
    <mergeCell ref="O35:P36"/>
    <mergeCell ref="O37:P38"/>
    <mergeCell ref="C43:N43"/>
    <mergeCell ref="Q41:R42"/>
    <mergeCell ref="Q45:R46"/>
    <mergeCell ref="C46:D46"/>
    <mergeCell ref="E46:N46"/>
    <mergeCell ref="Q33:R34"/>
    <mergeCell ref="C34:D34"/>
    <mergeCell ref="E34:N34"/>
    <mergeCell ref="Q21:R22"/>
    <mergeCell ref="Q29:R30"/>
    <mergeCell ref="C30:D30"/>
    <mergeCell ref="E30:N30"/>
    <mergeCell ref="O25:P26"/>
    <mergeCell ref="O31:P32"/>
    <mergeCell ref="O27:P28"/>
    <mergeCell ref="O23:P24"/>
    <mergeCell ref="O33:P34"/>
    <mergeCell ref="O21:P22"/>
    <mergeCell ref="O29:P30"/>
    <mergeCell ref="C25:N25"/>
    <mergeCell ref="Q25:R26"/>
    <mergeCell ref="C26:D26"/>
    <mergeCell ref="E26:N26"/>
    <mergeCell ref="A65:A66"/>
    <mergeCell ref="B65:B66"/>
    <mergeCell ref="C65:N65"/>
    <mergeCell ref="Q65:R66"/>
    <mergeCell ref="C66:D66"/>
    <mergeCell ref="E66:N66"/>
    <mergeCell ref="A63:A64"/>
    <mergeCell ref="B63:B64"/>
    <mergeCell ref="C63:N63"/>
    <mergeCell ref="O63:P64"/>
    <mergeCell ref="O51:P52"/>
    <mergeCell ref="O59:P60"/>
    <mergeCell ref="O57:P58"/>
    <mergeCell ref="A49:A50"/>
    <mergeCell ref="A51:A52"/>
    <mergeCell ref="A57:A58"/>
    <mergeCell ref="C58:D58"/>
    <mergeCell ref="E58:N58"/>
    <mergeCell ref="A45:A46"/>
    <mergeCell ref="B45:B46"/>
    <mergeCell ref="C45:N45"/>
    <mergeCell ref="O45:P46"/>
    <mergeCell ref="A61:A62"/>
    <mergeCell ref="B61:B62"/>
    <mergeCell ref="C61:N61"/>
    <mergeCell ref="Q61:R62"/>
    <mergeCell ref="C62:D62"/>
    <mergeCell ref="E62:N62"/>
    <mergeCell ref="O61:P62"/>
    <mergeCell ref="E54:N54"/>
    <mergeCell ref="O53:P54"/>
    <mergeCell ref="Q55:R56"/>
    <mergeCell ref="C56:D56"/>
  </mergeCells>
  <conditionalFormatting sqref="O15:R44 O47:R54 O57:R66">
    <cfRule type="cellIs" dxfId="48" priority="59" stopIfTrue="1" operator="between">
      <formula>0</formula>
      <formula>1.5</formula>
    </cfRule>
    <cfRule type="cellIs" dxfId="47" priority="56" stopIfTrue="1" operator="between">
      <formula>3.6</formula>
      <formula>4.5</formula>
    </cfRule>
    <cfRule type="cellIs" dxfId="46" priority="55" stopIfTrue="1" operator="between">
      <formula>4.6</formula>
      <formula>5</formula>
    </cfRule>
    <cfRule type="cellIs" dxfId="45" priority="58" stopIfTrue="1" operator="between">
      <formula>1.6</formula>
      <formula>2.5</formula>
    </cfRule>
    <cfRule type="cellIs" dxfId="44" priority="57" stopIfTrue="1" operator="between">
      <formula>2.6</formula>
      <formula>3.5</formula>
    </cfRule>
  </conditionalFormatting>
  <conditionalFormatting sqref="O15:R46">
    <cfRule type="cellIs" dxfId="43" priority="10" stopIfTrue="1" operator="between">
      <formula>1.6</formula>
      <formula>2.5</formula>
    </cfRule>
    <cfRule type="cellIs" dxfId="42" priority="7" stopIfTrue="1" operator="between">
      <formula>4.6</formula>
      <formula>5</formula>
    </cfRule>
    <cfRule type="cellIs" dxfId="41" priority="8" stopIfTrue="1" operator="between">
      <formula>3.6</formula>
      <formula>4.5</formula>
    </cfRule>
    <cfRule type="cellIs" dxfId="40" priority="9" stopIfTrue="1" operator="between">
      <formula>2.6</formula>
      <formula>3.5</formula>
    </cfRule>
  </conditionalFormatting>
  <conditionalFormatting sqref="O15:R66">
    <cfRule type="cellIs" dxfId="39" priority="1" stopIfTrue="1" operator="equal">
      <formula>0</formula>
    </cfRule>
  </conditionalFormatting>
  <conditionalFormatting sqref="O45:R46">
    <cfRule type="cellIs" dxfId="38" priority="2" stopIfTrue="1" operator="between">
      <formula>4.6</formula>
      <formula>5</formula>
    </cfRule>
    <cfRule type="cellIs" dxfId="37" priority="3" stopIfTrue="1" operator="between">
      <formula>3.6</formula>
      <formula>4.5</formula>
    </cfRule>
    <cfRule type="cellIs" dxfId="36" priority="4" stopIfTrue="1" operator="between">
      <formula>2.6</formula>
      <formula>3.5</formula>
    </cfRule>
    <cfRule type="cellIs" dxfId="35" priority="5" stopIfTrue="1" operator="between">
      <formula>1.6</formula>
      <formula>2.5</formula>
    </cfRule>
    <cfRule type="cellIs" dxfId="34" priority="6" stopIfTrue="1" operator="between">
      <formula>1</formula>
      <formula>1.5</formula>
    </cfRule>
    <cfRule type="cellIs" dxfId="33" priority="11" stopIfTrue="1" operator="between">
      <formula>0</formula>
      <formula>1.5</formula>
    </cfRule>
  </conditionalFormatting>
  <conditionalFormatting sqref="O47:R54 O57:R66 O15:R44">
    <cfRule type="cellIs" dxfId="32" priority="39" stopIfTrue="1" operator="between">
      <formula>1</formula>
      <formula>1.5</formula>
    </cfRule>
  </conditionalFormatting>
  <conditionalFormatting sqref="O47:R66">
    <cfRule type="cellIs" dxfId="31" priority="18" stopIfTrue="1" operator="between">
      <formula>4.6</formula>
      <formula>5</formula>
    </cfRule>
    <cfRule type="cellIs" dxfId="30" priority="19" stopIfTrue="1" operator="between">
      <formula>3.6</formula>
      <formula>4.5</formula>
    </cfRule>
    <cfRule type="cellIs" dxfId="29" priority="20" stopIfTrue="1" operator="between">
      <formula>2.6</formula>
      <formula>3.5</formula>
    </cfRule>
    <cfRule type="cellIs" dxfId="28" priority="21" stopIfTrue="1" operator="between">
      <formula>1.6</formula>
      <formula>2.5</formula>
    </cfRule>
  </conditionalFormatting>
  <conditionalFormatting sqref="O55:R56">
    <cfRule type="cellIs" dxfId="27" priority="22" stopIfTrue="1" operator="between">
      <formula>0</formula>
      <formula>1.5</formula>
    </cfRule>
    <cfRule type="cellIs" dxfId="26" priority="16" stopIfTrue="1" operator="between">
      <formula>1.6</formula>
      <formula>2.5</formula>
    </cfRule>
    <cfRule type="cellIs" dxfId="25" priority="15" stopIfTrue="1" operator="between">
      <formula>2.6</formula>
      <formula>3.5</formula>
    </cfRule>
    <cfRule type="cellIs" dxfId="24" priority="14" stopIfTrue="1" operator="between">
      <formula>3.6</formula>
      <formula>4.5</formula>
    </cfRule>
    <cfRule type="cellIs" dxfId="23" priority="13" stopIfTrue="1" operator="between">
      <formula>4.6</formula>
      <formula>5</formula>
    </cfRule>
    <cfRule type="cellIs" dxfId="22" priority="17" stopIfTrue="1" operator="between">
      <formula>1</formula>
      <formula>1.5</formula>
    </cfRule>
  </conditionalFormatting>
  <dataValidations count="2">
    <dataValidation type="list" allowBlank="1" showInputMessage="1" showErrorMessage="1" sqref="A15:A66" xr:uid="{00000000-0002-0000-0800-000001000000}">
      <formula1>$S$73:$S$74</formula1>
    </dataValidation>
    <dataValidation type="whole" allowBlank="1" showInputMessage="1" showErrorMessage="1" errorTitle="Input Error" error="Input a Whole Number between 1 and 5" sqref="O15:R66" xr:uid="{00000000-0002-0000-0800-000000000000}">
      <formula1>1</formula1>
      <formula2>5</formula2>
    </dataValidation>
  </dataValidations>
  <hyperlinks>
    <hyperlink ref="B2" location="'Risk Scoring'!A1" display="Return To Risk Scoring Page" xr:uid="{00000000-0004-0000-0800-000000000000}"/>
  </hyperlinks>
  <printOptions horizontalCentered="1"/>
  <pageMargins left="0.49" right="0.48" top="0.78" bottom="0.57999999999999996" header="0.37" footer="0.27"/>
  <pageSetup scale="48" fitToHeight="66" orientation="landscape" r:id="rId1"/>
  <headerFooter scaleWithDoc="0" alignWithMargins="0">
    <oddHeader>&amp;L&amp;"Calibri,Bold"&amp;14Triumph Supplier Capability Assessment</oddHeader>
    <oddFooter xml:space="preserve">&amp;L&amp;"Calibri,Regular"&amp;7Form SCMP 3.3 (d)  Page &amp;P of &amp;N - Revision Original&amp;C&amp;"Calibri,Regular"&amp;7This document is the property of Triumph Group
and is not to be reproduced without consent   &amp;9  </oddFooter>
  </headerFooter>
  <rowBreaks count="1" manualBreakCount="1">
    <brk id="66"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B8ED38CFCF6046B410023ECBAA9F77" ma:contentTypeVersion="10" ma:contentTypeDescription="Create a new document." ma:contentTypeScope="" ma:versionID="2ae733741702645faada1bd6940b0853">
  <xsd:schema xmlns:xsd="http://www.w3.org/2001/XMLSchema" xmlns:xs="http://www.w3.org/2001/XMLSchema" xmlns:p="http://schemas.microsoft.com/office/2006/metadata/properties" xmlns:ns2="0c4bff75-2006-41a1-b8f6-854cd63a8a8d" xmlns:ns3="aff57be7-a1dd-4a08-adfa-4f734f609837" targetNamespace="http://schemas.microsoft.com/office/2006/metadata/properties" ma:root="true" ma:fieldsID="dcf21058ac30b7d2f7c87a3b1ea90b4a" ns2:_="" ns3:_="">
    <xsd:import namespace="0c4bff75-2006-41a1-b8f6-854cd63a8a8d"/>
    <xsd:import namespace="aff57be7-a1dd-4a08-adfa-4f734f6098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bff75-2006-41a1-b8f6-854cd63a8a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04489c3-8564-433c-a429-e4b85f2526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f57be7-a1dd-4a08-adfa-4f734f6098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1c58d3-8054-406e-b17f-ee58fbfca995}" ma:internalName="TaxCatchAll" ma:showField="CatchAllData" ma:web="aff57be7-a1dd-4a08-adfa-4f734f6098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f57be7-a1dd-4a08-adfa-4f734f609837" xsi:nil="true"/>
    <lcf76f155ced4ddcb4097134ff3c332f xmlns="0c4bff75-2006-41a1-b8f6-854cd63a8a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61F113-8315-44EA-89CE-DCE8AEC90C1E}"/>
</file>

<file path=customXml/itemProps2.xml><?xml version="1.0" encoding="utf-8"?>
<ds:datastoreItem xmlns:ds="http://schemas.openxmlformats.org/officeDocument/2006/customXml" ds:itemID="{2949BB42-A9F9-401E-8744-EA6C59E26807}"/>
</file>

<file path=customXml/itemProps3.xml><?xml version="1.0" encoding="utf-8"?>
<ds:datastoreItem xmlns:ds="http://schemas.openxmlformats.org/officeDocument/2006/customXml" ds:itemID="{C1F64118-B745-4BCF-93C7-0DEADE632E19}"/>
</file>

<file path=docProps/app.xml><?xml version="1.0" encoding="utf-8"?>
<Properties xmlns="http://schemas.openxmlformats.org/officeDocument/2006/extended-properties" xmlns:vt="http://schemas.openxmlformats.org/officeDocument/2006/docPropsVTypes">
  <Application>Microsoft Excel Online</Application>
  <Manager/>
  <Company>VAII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 Mcmurry</dc:creator>
  <cp:keywords/>
  <dc:description/>
  <cp:lastModifiedBy>Wilson, Matthew E.</cp:lastModifiedBy>
  <cp:revision/>
  <dcterms:created xsi:type="dcterms:W3CDTF">2010-10-28T15:17:20Z</dcterms:created>
  <dcterms:modified xsi:type="dcterms:W3CDTF">2026-04-22T15:04:29Z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0x0101008DB8ED38CFCF6046B410023ECBAA9F77</vt:lpwstr>
  </property>
  <property fmtid="{D5CDD505-2E9C-101B-9397-08002B2CF9AE}" pid="3" name="MediaServiceImageTags">
    <vt:lpwstr/>
  </property>
</Properties>
</file>